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15" firstSheet="1" activeTab="17"/>
  </bookViews>
  <sheets>
    <sheet name="1.1" sheetId="1" r:id="rId1"/>
    <sheet name="1.2" sheetId="2" r:id="rId2"/>
    <sheet name="1.3" sheetId="3" r:id="rId3"/>
    <sheet name="1.4" sheetId="4" r:id="rId4"/>
    <sheet name="2.1" sheetId="5" r:id="rId5"/>
    <sheet name="2.2" sheetId="6" r:id="rId6"/>
    <sheet name="2.3" sheetId="7" r:id="rId7"/>
    <sheet name="2.4" sheetId="8" r:id="rId8"/>
    <sheet name="3.1 по ц. п. 35 кВ и выше" sheetId="9" r:id="rId9"/>
    <sheet name="3.1 по ц. п. ниже 35 кВ" sheetId="10" r:id="rId10"/>
    <sheet name="3.2" sheetId="11" r:id="rId11"/>
    <sheet name="3.3" sheetId="12" r:id="rId12"/>
    <sheet name="3.4" sheetId="13" r:id="rId13"/>
    <sheet name="3.5" sheetId="14" r:id="rId14"/>
    <sheet name="4.1" sheetId="15" r:id="rId15"/>
    <sheet name="4.2" sheetId="16" r:id="rId16"/>
    <sheet name="4.3" sheetId="17" r:id="rId17"/>
    <sheet name="4.5" sheetId="18" r:id="rId18"/>
  </sheets>
  <definedNames>
    <definedName name="_xlnm.Print_Area" localSheetId="2">'1.3'!$A$1:$F$17</definedName>
    <definedName name="_xlnm.Print_Area" localSheetId="3">'1.4'!$A$1:$F$16</definedName>
    <definedName name="_xlnm.Print_Area" localSheetId="4">'2.1'!$A$1:$E$27</definedName>
    <definedName name="_xlnm.Print_Area" localSheetId="5">'2.2'!$A$1:$T$6</definedName>
    <definedName name="_xlnm.Print_Area" localSheetId="8">'3.1 по ц. п. 35 кВ и выше'!$A$1:$J$8</definedName>
    <definedName name="_xlnm.Print_Area" localSheetId="9">'3.1 по ц. п. ниже 35 кВ'!$A$1:$H$440</definedName>
    <definedName name="_xlnm.Print_Area" localSheetId="13">'3.5'!$A$1:$K$21</definedName>
    <definedName name="_xlnm.Print_Area" localSheetId="17">'4.5'!$A$1:$AA$6</definedName>
  </definedNames>
  <calcPr fullCalcOnLoad="1"/>
</workbook>
</file>

<file path=xl/sharedStrings.xml><?xml version="1.0" encoding="utf-8"?>
<sst xmlns="http://schemas.openxmlformats.org/spreadsheetml/2006/main" count="1448" uniqueCount="561">
  <si>
    <t>N</t>
  </si>
  <si>
    <t>Показатель</t>
  </si>
  <si>
    <t>Значение показателя, годы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</si>
  <si>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</si>
  <si>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</si>
  <si>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</si>
  <si>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</si>
  <si>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</si>
  <si>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</si>
  <si>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</si>
  <si>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r>
      <t>Показатель средней продолжительности прекращений передачи электрической энергии (</t>
    </r>
    <r>
      <rPr>
        <sz val="14"/>
        <color indexed="8"/>
        <rFont val="Calibri"/>
        <family val="2"/>
      </rPr>
      <t>П</t>
    </r>
    <r>
      <rPr>
        <sz val="8"/>
        <color indexed="8"/>
        <rFont val="Calibri"/>
        <family val="2"/>
      </rPr>
      <t>SAIDI</t>
    </r>
    <r>
      <rPr>
        <sz val="11"/>
        <color theme="1"/>
        <rFont val="Calibri"/>
        <family val="2"/>
      </rPr>
      <t>)</t>
    </r>
  </si>
  <si>
    <t>1.1.</t>
  </si>
  <si>
    <t>1.2.</t>
  </si>
  <si>
    <t>1.3.</t>
  </si>
  <si>
    <t>1.4.</t>
  </si>
  <si>
    <t>2.1.</t>
  </si>
  <si>
    <t>2.2.</t>
  </si>
  <si>
    <t>2.3.</t>
  </si>
  <si>
    <t>2.4.</t>
  </si>
  <si>
    <t>4.1.</t>
  </si>
  <si>
    <t>4.2.</t>
  </si>
  <si>
    <t>4.3.</t>
  </si>
  <si>
    <t>4.4.</t>
  </si>
  <si>
    <r>
      <t>Показатель средней частоты прекращений передачи электрической энергии (</t>
    </r>
    <r>
      <rPr>
        <sz val="14"/>
        <color indexed="8"/>
        <rFont val="Calibri"/>
        <family val="2"/>
      </rPr>
      <t>П</t>
    </r>
    <r>
      <rPr>
        <sz val="9"/>
        <color indexed="8"/>
        <rFont val="Calibri"/>
        <family val="2"/>
      </rPr>
      <t>SAIFI</t>
    </r>
    <r>
      <rPr>
        <sz val="11"/>
        <color theme="1"/>
        <rFont val="Calibri"/>
        <family val="2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</si>
  <si>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</t>
    </r>
    <r>
      <rPr>
        <sz val="14"/>
        <color indexed="8"/>
        <rFont val="Calibri"/>
        <family val="2"/>
      </rPr>
      <t>П</t>
    </r>
    <r>
      <rPr>
        <sz val="9"/>
        <color indexed="8"/>
        <rFont val="Calibri"/>
        <family val="2"/>
      </rPr>
      <t>SAIDI план</t>
    </r>
    <r>
      <rPr>
        <sz val="11"/>
        <color theme="1"/>
        <rFont val="Calibri"/>
        <family val="2"/>
      </rPr>
      <t>)</t>
    </r>
  </si>
  <si>
    <t>3.1.</t>
  </si>
  <si>
    <t>3.2.</t>
  </si>
  <si>
    <t>3.3.</t>
  </si>
  <si>
    <t>3.4.</t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</si>
  <si>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</t>
    </r>
    <r>
      <rPr>
        <sz val="14"/>
        <color indexed="8"/>
        <rFont val="Calibri"/>
        <family val="2"/>
      </rPr>
      <t>П</t>
    </r>
    <r>
      <rPr>
        <sz val="9"/>
        <color indexed="8"/>
        <rFont val="Calibri"/>
        <family val="2"/>
      </rPr>
      <t>SAIFI план</t>
    </r>
    <r>
      <rPr>
        <sz val="11"/>
        <color theme="1"/>
        <rFont val="Calibri"/>
        <family val="2"/>
      </rPr>
      <t>)</t>
    </r>
  </si>
  <si>
    <t>5.1.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</si>
  <si>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</si>
  <si>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</si>
  <si>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</si>
  <si>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</si>
  <si>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</si>
  <si>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</si>
  <si>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</si>
  <si>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точки</t>
  </si>
  <si>
    <t>Псаиди</t>
  </si>
  <si>
    <t>Псаифи</t>
  </si>
  <si>
    <t>1. Увеличение затрат на проведение капитальных и текущих ремонтов оборудования.
2. При разработке технических решений по реконструкции и модернизации сети максимально предусматривать возможность резервирования эл. снабжения потребителей.
3. Увеличение затрат на эксплутационные работы по содержанию ВЛ (расчистка трасс, своевременное устранение дефектов и тп.).
4.  При реконструкциях, модернизации ВЛ, капитальных ремонтах с заменой провода, применять только самонесущий изолированный провод.</t>
  </si>
  <si>
    <t>Показатель средней продолжительности прекращений передачи электрической энергии,  (ПSAIDI)</t>
  </si>
  <si>
    <t>Показатель средней частоты прекращений передачи электрической энергии, (ПSAIFI)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</si>
  <si>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(ПSAIDI план)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</si>
  <si>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(ПSAIFI план)</t>
  </si>
  <si>
    <t>саиди</t>
  </si>
  <si>
    <t>№</t>
  </si>
  <si>
    <t>категории обращений
 потребителей</t>
  </si>
  <si>
    <t>формы обслуживания</t>
  </si>
  <si>
    <t>очная форма</t>
  </si>
  <si>
    <t>заочная форма  
использованием 
телефонной связи</t>
  </si>
  <si>
    <t>электронная форма 
с использованием сети 
"интернет"</t>
  </si>
  <si>
    <t>письменная форма 
с использованием почтовой 
связи</t>
  </si>
  <si>
    <t>прочее</t>
  </si>
  <si>
    <t>Всего обращений потребителей, в т.ч.</t>
  </si>
  <si>
    <t>1.1</t>
  </si>
  <si>
    <t>оказание услуг по передаче электрической энергии</t>
  </si>
  <si>
    <t>1.2</t>
  </si>
  <si>
    <t>осуществление технологического присоединения</t>
  </si>
  <si>
    <t>1.3</t>
  </si>
  <si>
    <t>коммерческий учёт электрической энергии</t>
  </si>
  <si>
    <t>1.4</t>
  </si>
  <si>
    <t>1.5</t>
  </si>
  <si>
    <t>техническое обслуживание электросетевых объектов</t>
  </si>
  <si>
    <t>1.6</t>
  </si>
  <si>
    <t>прочее (указать)</t>
  </si>
  <si>
    <r>
      <t>Жалобы</t>
    </r>
    <r>
      <rPr>
        <vertAlign val="superscript"/>
        <sz val="11"/>
        <color indexed="8"/>
        <rFont val="Calibri"/>
        <family val="2"/>
      </rPr>
      <t>1</t>
    </r>
  </si>
  <si>
    <t>2.1</t>
  </si>
  <si>
    <t>2.1.1</t>
  </si>
  <si>
    <r>
      <t>качество услуг по передаче электрической энергии</t>
    </r>
    <r>
      <rPr>
        <vertAlign val="superscript"/>
        <sz val="11"/>
        <color indexed="8"/>
        <rFont val="Calibri"/>
        <family val="2"/>
      </rPr>
      <t>2</t>
    </r>
  </si>
  <si>
    <t>2.1.2</t>
  </si>
  <si>
    <r>
      <t>качество электрической энергии</t>
    </r>
    <r>
      <rPr>
        <vertAlign val="superscript"/>
        <sz val="11"/>
        <color indexed="8"/>
        <rFont val="Calibri"/>
        <family val="2"/>
      </rPr>
      <t>3</t>
    </r>
  </si>
  <si>
    <t>2.2</t>
  </si>
  <si>
    <t>2.3</t>
  </si>
  <si>
    <t>2.4</t>
  </si>
  <si>
    <t>качество обслуживания</t>
  </si>
  <si>
    <t>2.5</t>
  </si>
  <si>
    <t>техническое обслуживание объектов электросетевого хозяйства</t>
  </si>
  <si>
    <t>2.6</t>
  </si>
  <si>
    <t>3</t>
  </si>
  <si>
    <t>Заявка на оказание услуг</t>
  </si>
  <si>
    <t>3.1</t>
  </si>
  <si>
    <t>по техническому присоединению</t>
  </si>
  <si>
    <t>3.2</t>
  </si>
  <si>
    <t>на заключение договора на оказание услуг по передаче электрической энергии</t>
  </si>
  <si>
    <t>3.3</t>
  </si>
  <si>
    <t>организация коммерческого учёта электрической энергии</t>
  </si>
  <si>
    <t>3.4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</si>
  <si>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отчетному, заполняется в произвольной форме.</t>
  </si>
  <si>
    <t>объект</t>
  </si>
  <si>
    <t>ВЛ</t>
  </si>
  <si>
    <t>ед. изм</t>
  </si>
  <si>
    <t>км</t>
  </si>
  <si>
    <t>ВЛ-0,4</t>
  </si>
  <si>
    <t>ВЛ-6(10)</t>
  </si>
  <si>
    <t>ВЛ-35</t>
  </si>
  <si>
    <t>2</t>
  </si>
  <si>
    <t>КЛ</t>
  </si>
  <si>
    <t>КЛ-0,4</t>
  </si>
  <si>
    <t>КЛ-6(10)</t>
  </si>
  <si>
    <t>шт</t>
  </si>
  <si>
    <t>ПС-35 кВ</t>
  </si>
  <si>
    <t>ПС-110 кВ</t>
  </si>
  <si>
    <t>ПС-6(10) кВ</t>
  </si>
  <si>
    <t>Подстанции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</si>
  <si>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</si>
  <si>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%</t>
  </si>
  <si>
    <t xml:space="preserve"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форме.
</t>
  </si>
  <si>
    <t xml:space="preserve"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энергии, заполняется в произвольной форме.
</t>
  </si>
  <si>
    <t xml:space="preserve"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
</t>
  </si>
  <si>
    <t xml:space="preserve">
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
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</si>
  <si>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</si>
  <si>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№ п/п</t>
  </si>
  <si>
    <t>ТП-1</t>
  </si>
  <si>
    <t>ТП-4</t>
  </si>
  <si>
    <t>ТП-5</t>
  </si>
  <si>
    <t>ТП-7</t>
  </si>
  <si>
    <t>ТП-8</t>
  </si>
  <si>
    <t>ТП-9</t>
  </si>
  <si>
    <t>ТП-11</t>
  </si>
  <si>
    <t>ТП-12</t>
  </si>
  <si>
    <t>ТП-13</t>
  </si>
  <si>
    <t>ТП-14</t>
  </si>
  <si>
    <t>ТП-15</t>
  </si>
  <si>
    <t>ТП-16</t>
  </si>
  <si>
    <t>ТП-17</t>
  </si>
  <si>
    <t>ТП-20</t>
  </si>
  <si>
    <t>ТП-21</t>
  </si>
  <si>
    <t>ТП-22</t>
  </si>
  <si>
    <t>ТП-23</t>
  </si>
  <si>
    <t>ТП-24</t>
  </si>
  <si>
    <t>ТП-28</t>
  </si>
  <si>
    <t>ТП-30</t>
  </si>
  <si>
    <t>ТП-31</t>
  </si>
  <si>
    <t>ТП-32</t>
  </si>
  <si>
    <t>ТП-33</t>
  </si>
  <si>
    <t>ТП-34</t>
  </si>
  <si>
    <t>ТП-35</t>
  </si>
  <si>
    <t>ТП-37</t>
  </si>
  <si>
    <t>ТП-50</t>
  </si>
  <si>
    <t>ТП-55</t>
  </si>
  <si>
    <t>ТП-3</t>
  </si>
  <si>
    <t>ТП-10</t>
  </si>
  <si>
    <t>ТП-18</t>
  </si>
  <si>
    <t>Итого:</t>
  </si>
  <si>
    <t>ТП-19</t>
  </si>
  <si>
    <t>ТП-25</t>
  </si>
  <si>
    <t>ТП-26</t>
  </si>
  <si>
    <t>ТП-27</t>
  </si>
  <si>
    <t>ТП-29</t>
  </si>
  <si>
    <t>ТП-36</t>
  </si>
  <si>
    <t>ТП-38</t>
  </si>
  <si>
    <t>ТП-39</t>
  </si>
  <si>
    <t>ТП-40</t>
  </si>
  <si>
    <t>ТП-42</t>
  </si>
  <si>
    <t>ТП-43</t>
  </si>
  <si>
    <t>ТП-45</t>
  </si>
  <si>
    <t>ТП-46</t>
  </si>
  <si>
    <t>ТП-47</t>
  </si>
  <si>
    <t>ТП-48</t>
  </si>
  <si>
    <t>ТП-49</t>
  </si>
  <si>
    <t>ТП-51</t>
  </si>
  <si>
    <t>ТП-52</t>
  </si>
  <si>
    <t>ТП-53</t>
  </si>
  <si>
    <t>ТП-56</t>
  </si>
  <si>
    <t>ТП-57</t>
  </si>
  <si>
    <t>ТП-58</t>
  </si>
  <si>
    <t>ТП-59</t>
  </si>
  <si>
    <t>ТП-60</t>
  </si>
  <si>
    <t>ТП-61</t>
  </si>
  <si>
    <t>ТП-62</t>
  </si>
  <si>
    <t>ТП-63</t>
  </si>
  <si>
    <t>ТП-64</t>
  </si>
  <si>
    <t>ТП-65</t>
  </si>
  <si>
    <t>ТП-66</t>
  </si>
  <si>
    <t>ТП-68</t>
  </si>
  <si>
    <t>ТП-69</t>
  </si>
  <si>
    <t>ТП-70</t>
  </si>
  <si>
    <t>ТП-71</t>
  </si>
  <si>
    <t>ТП-73</t>
  </si>
  <si>
    <t>ТП-74</t>
  </si>
  <si>
    <t>ТП-75</t>
  </si>
  <si>
    <t>ТП-76</t>
  </si>
  <si>
    <t>ТП-77</t>
  </si>
  <si>
    <t>ТП-80</t>
  </si>
  <si>
    <t>ТП-81</t>
  </si>
  <si>
    <t>ТП-82</t>
  </si>
  <si>
    <t>ТП-83</t>
  </si>
  <si>
    <t>ТП-85</t>
  </si>
  <si>
    <t>ТП-86</t>
  </si>
  <si>
    <t>ТП-89</t>
  </si>
  <si>
    <t>ТП-91</t>
  </si>
  <si>
    <t>ТП-92</t>
  </si>
  <si>
    <t>ТП-93</t>
  </si>
  <si>
    <t>ТП-94</t>
  </si>
  <si>
    <t>ТП-95</t>
  </si>
  <si>
    <t>ТП-96</t>
  </si>
  <si>
    <t>ТП-97</t>
  </si>
  <si>
    <t>ТП-100</t>
  </si>
  <si>
    <t>ТП-201</t>
  </si>
  <si>
    <t>ТП-203</t>
  </si>
  <si>
    <t>ТП-204</t>
  </si>
  <si>
    <t>ТП-205</t>
  </si>
  <si>
    <t>ТП-206</t>
  </si>
  <si>
    <t>ТП-207</t>
  </si>
  <si>
    <t>ТП-208</t>
  </si>
  <si>
    <t>ТП-302</t>
  </si>
  <si>
    <t>ТП-433</t>
  </si>
  <si>
    <t>ТП-434</t>
  </si>
  <si>
    <t>ТП-435</t>
  </si>
  <si>
    <t>ТП-450</t>
  </si>
  <si>
    <t>ТП-451</t>
  </si>
  <si>
    <t>ТП-452</t>
  </si>
  <si>
    <t>ТП-453</t>
  </si>
  <si>
    <t>ТП-456</t>
  </si>
  <si>
    <t>РП-5</t>
  </si>
  <si>
    <t>ТП-41</t>
  </si>
  <si>
    <t>ТП-44</t>
  </si>
  <si>
    <t>ТП-102</t>
  </si>
  <si>
    <t>ТП-105</t>
  </si>
  <si>
    <t>ТП-106</t>
  </si>
  <si>
    <t>ТП-113</t>
  </si>
  <si>
    <t>ТП-115</t>
  </si>
  <si>
    <t>ТП-301</t>
  </si>
  <si>
    <t>ТП-326</t>
  </si>
  <si>
    <t>ТП-335</t>
  </si>
  <si>
    <t>ТП-337</t>
  </si>
  <si>
    <t>ТП-342</t>
  </si>
  <si>
    <t>ТП-344</t>
  </si>
  <si>
    <t>ТП-349</t>
  </si>
  <si>
    <t>ТП-350</t>
  </si>
  <si>
    <t>ТП-351</t>
  </si>
  <si>
    <t>ТП-358</t>
  </si>
  <si>
    <t>ТП-359</t>
  </si>
  <si>
    <t>ТП-362</t>
  </si>
  <si>
    <t>ТП-239</t>
  </si>
  <si>
    <t>ТП-242</t>
  </si>
  <si>
    <t>ТП-243</t>
  </si>
  <si>
    <t>ТП-246</t>
  </si>
  <si>
    <t>ТП-132</t>
  </si>
  <si>
    <t>ТП-134</t>
  </si>
  <si>
    <t>ТП-136</t>
  </si>
  <si>
    <t>ТП-137</t>
  </si>
  <si>
    <t>ТП-78</t>
  </si>
  <si>
    <t>ТП-79</t>
  </si>
  <si>
    <t>ТП-88</t>
  </si>
  <si>
    <t>ТП-140</t>
  </si>
  <si>
    <t>ТП-174</t>
  </si>
  <si>
    <t>ТП-178</t>
  </si>
  <si>
    <t>ТП-175</t>
  </si>
  <si>
    <t>ТП-158</t>
  </si>
  <si>
    <t>ТП-90</t>
  </si>
  <si>
    <t>ТП-107</t>
  </si>
  <si>
    <t>ТП-110</t>
  </si>
  <si>
    <t>ТП-117</t>
  </si>
  <si>
    <t>ТП-118</t>
  </si>
  <si>
    <t>ТП-119</t>
  </si>
  <si>
    <t>ТП-122</t>
  </si>
  <si>
    <t>ТП-131</t>
  </si>
  <si>
    <t>ТП-114</t>
  </si>
  <si>
    <t>ТП-84</t>
  </si>
  <si>
    <t>ТП-111</t>
  </si>
  <si>
    <t>ТП-112</t>
  </si>
  <si>
    <t>ТП-123</t>
  </si>
  <si>
    <t>ТП-124</t>
  </si>
  <si>
    <t>ТП-126</t>
  </si>
  <si>
    <t>ТП-125</t>
  </si>
  <si>
    <t>ТП-129</t>
  </si>
  <si>
    <t>ТП-141</t>
  </si>
  <si>
    <t>ТП-87</t>
  </si>
  <si>
    <t>ТП-146</t>
  </si>
  <si>
    <t>ТП-108</t>
  </si>
  <si>
    <t>ТП-127</t>
  </si>
  <si>
    <t>ТП-209</t>
  </si>
  <si>
    <t>ТП-220</t>
  </si>
  <si>
    <t>РП-4</t>
  </si>
  <si>
    <t>РП-6</t>
  </si>
  <si>
    <t>ТП-98</t>
  </si>
  <si>
    <t>ТП-99</t>
  </si>
  <si>
    <t>ТП-139</t>
  </si>
  <si>
    <t>ТП-142</t>
  </si>
  <si>
    <t>ТП-157</t>
  </si>
  <si>
    <t>ТП-161</t>
  </si>
  <si>
    <t>ТП-165</t>
  </si>
  <si>
    <t>ТП-166</t>
  </si>
  <si>
    <t>ТП-167</t>
  </si>
  <si>
    <t>ТП-181</t>
  </si>
  <si>
    <t>ТП-183</t>
  </si>
  <si>
    <t>№ ТП (РП)</t>
  </si>
  <si>
    <t>Адрес ТП (РП)</t>
  </si>
  <si>
    <t>Соответ. мощность в кВт</t>
  </si>
  <si>
    <t>Рmax тр-ра 35/6 кВ,
 кВт</t>
  </si>
  <si>
    <t>Объем ре-зерва мощ-ности для ТПр 35/6 кВ,  кВт</t>
  </si>
  <si>
    <t>Мощность тр-ра 6/0,4 кВ, кВА</t>
  </si>
  <si>
    <t>Рmax тр-ра 6/0,4 кВ,
 кВт</t>
  </si>
  <si>
    <t>Объем ре-зерва мощ-ности для ТПр 6/0,4 кВ,  кВт</t>
  </si>
  <si>
    <t>-</t>
  </si>
  <si>
    <t>1.2 Количество потребителей услуг сетевой организации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</si>
  <si>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 xml:space="preserve"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
</t>
  </si>
  <si>
    <t xml:space="preserve"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
</t>
  </si>
  <si>
    <t xml:space="preserve">3.4. Сведения о качестве услуг по технологическому присоединению к электрическим сетям сетевой организации.
</t>
  </si>
  <si>
    <t>Категория присоединения потребителей услуг по передаче электрической энергии в разбивке по мощности, по годам</t>
  </si>
  <si>
    <t>Всего</t>
  </si>
  <si>
    <t>До 15 кВт включительно</t>
  </si>
  <si>
    <t>Свыше 15 кВт до 150 кВт включительно</t>
  </si>
  <si>
    <t>Свыше 150 кВт до 670 кВт включительно</t>
  </si>
  <si>
    <t>Свыше 670 кВт</t>
  </si>
  <si>
    <t>Объекты по произв-ву эл. энергии</t>
  </si>
  <si>
    <t>Динамика изменения показателя, %</t>
  </si>
  <si>
    <t>Число заявок на технологическое присоединение (ТПр), поданых заявителями, шт.</t>
  </si>
  <si>
    <t>Число заявок на ТПр, по которым направлен проект договора об осуществлении ТПр к эл. сетям, шт.</t>
  </si>
  <si>
    <t>Число заявок на ТПр, по которым направлен проект договора об осуществлении ТПр к эл. сетям, с нарушением сроков, подтвержденными актами контролирующих организаций и (или) решениями суда, шт., в т.ч.: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</si>
  <si>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</si>
  <si>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</si>
  <si>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ТПр к эл. сетям, дней.</t>
  </si>
  <si>
    <t>Число заключенных договоров об осуществлении ТПр к эл. сетям, шт.</t>
  </si>
  <si>
    <t>Число исполненных договоров об осуществлении ТПр к эл. сетям, шт.</t>
  </si>
  <si>
    <t>Число исполненных договоров об осуществлении ТПр к эл. сетям, с нарушением сроков, подтвержденными актами контролирующих организаций и (или) решениями суда, шт., в т.ч.:</t>
  </si>
  <si>
    <t>7.1.</t>
  </si>
  <si>
    <t>7.2.</t>
  </si>
  <si>
    <t>по вине заявителя</t>
  </si>
  <si>
    <t>Средняя продолжительность исполнения  договоров об осуществлении ТПр к эл. сетям, дней.</t>
  </si>
  <si>
    <t>Мощность энергопринимающих устройств, кВт</t>
  </si>
  <si>
    <t>Категория электроснабжения</t>
  </si>
  <si>
    <t>I-II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</si>
  <si>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</si>
  <si>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</si>
  <si>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</si>
  <si>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питания</t>
  </si>
  <si>
    <t>500 м -сельская местность, 300 - городская местность</t>
  </si>
  <si>
    <t>Да</t>
  </si>
  <si>
    <t>Нет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</si>
  <si>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</si>
  <si>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</si>
  <si>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>Год</t>
  </si>
  <si>
    <t>Количество потребителей услуг сетевой организации</t>
  </si>
  <si>
    <t>Количество Юридических лиц</t>
  </si>
  <si>
    <t>Количество Физических лиц</t>
  </si>
  <si>
    <t>Количество точек учета всего</t>
  </si>
  <si>
    <t>Количество ТУ юридических лиц</t>
  </si>
  <si>
    <t>Количество ТУ физических лиц</t>
  </si>
  <si>
    <t>ТУ ВН</t>
  </si>
  <si>
    <t>ТУ СН1</t>
  </si>
  <si>
    <t>ТУ СН2</t>
  </si>
  <si>
    <t>ТУ НН</t>
  </si>
  <si>
    <t>Динамика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</si>
  <si>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</si>
  <si>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>Количество точек всего</t>
  </si>
  <si>
    <t>в т.ч. ПУ Физ ЛИЦ</t>
  </si>
  <si>
    <t>в т.ч. ПУ Юр лиц</t>
  </si>
  <si>
    <t>в т.ч. ПУ на вводе в МЖД</t>
  </si>
  <si>
    <t>в т.ч. ПУ с возможностью дистанционного сбора данных</t>
  </si>
  <si>
    <t>4.2. Информация о деятельности офисов обслуживания потребителей.</t>
  </si>
  <si>
    <t>Офис обслуживания потребителей</t>
  </si>
  <si>
    <t>Тип офиса &lt;2&gt;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</si>
  <si>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</si>
  <si>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</si>
  <si>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</si>
  <si>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 &lt;3&gt;</t>
  </si>
  <si>
    <t>Количество потребителей, обратившихся очно в отчетном периоде</t>
  </si>
  <si>
    <t>Среднее время на обслуживание потребителя, мин. &lt;4&gt;</t>
  </si>
  <si>
    <t>Среднее время ожидания потребителя в очереди, мин. &lt;4&gt;</t>
  </si>
  <si>
    <t>Количество сторонних организаций на территории офиса обслуживания (при наличии указать названия организаций) &lt;4&gt;</t>
  </si>
  <si>
    <t>Александровск</t>
  </si>
  <si>
    <t>Пункт обслуживания</t>
  </si>
  <si>
    <t>Горнозаводск</t>
  </si>
  <si>
    <t>Гремячинск</t>
  </si>
  <si>
    <t>Губаха</t>
  </si>
  <si>
    <t>Кизел</t>
  </si>
  <si>
    <t>Лысьва</t>
  </si>
  <si>
    <t>Очер</t>
  </si>
  <si>
    <t>Суксун</t>
  </si>
  <si>
    <t>Чайковский</t>
  </si>
  <si>
    <t>8-17</t>
  </si>
  <si>
    <t>4.3. Информация о заочном обслуживании потребителей посредством телефонной связи.</t>
  </si>
  <si>
    <t>Наименование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</si>
  <si>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</si>
  <si>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</si>
  <si>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</si>
  <si>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</si>
  <si>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</si>
  <si>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 &lt;1&gt;</t>
  </si>
  <si>
    <t>мин.</t>
  </si>
  <si>
    <t>Не заполняется</t>
  </si>
  <si>
    <t>Среднее время обработки телефонного вызова от потребителя на выделенные телефонные номера за текущий период &lt;2&gt;</t>
  </si>
  <si>
    <t xml:space="preserve">Перечень номеров телефонов, выделенных для обслуживания потребителей:
Номер телефона по вопросам энергоснабжения:
Номера телефонов центров обработки телефонных вызовов:
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</si>
  <si>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</si>
  <si>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r>
      <t xml:space="preserve">Проверка расчетного пункта учета – </t>
    </r>
    <r>
      <rPr>
        <sz val="11"/>
        <color theme="1"/>
        <rFont val="Calibri"/>
        <family val="2"/>
      </rPr>
      <t>проверка фазировки, опломбирование счетчика, составление акта, поверка фазировки фазоуказателем, снятие векторной диаграммы</t>
    </r>
    <r>
      <rPr>
        <b/>
        <sz val="11"/>
        <color indexed="8"/>
        <rFont val="Calibri"/>
        <family val="2"/>
      </rPr>
      <t>.</t>
    </r>
  </si>
  <si>
    <r>
      <t xml:space="preserve">Измерение параметров электрической энергии </t>
    </r>
    <r>
      <rPr>
        <sz val="11"/>
        <color theme="1"/>
        <rFont val="Calibri"/>
        <family val="2"/>
      </rPr>
      <t>– снятие пломбы, замер нагрузки и напряжения, установка пломб, составление акта.</t>
    </r>
  </si>
  <si>
    <r>
      <t xml:space="preserve">Перепрограммирование электросчетчиков – </t>
    </r>
    <r>
      <rPr>
        <sz val="11"/>
        <color theme="1"/>
        <rFont val="Calibri"/>
        <family val="2"/>
      </rPr>
      <t>снятие пломбы, подключение ноутбука к электросчетчику, выполнение перепрограммирования, опрос электросчетчика, проверка отсчета на счетном механизме электросчетчика, установка пломб, составление акта</t>
    </r>
    <r>
      <rPr>
        <b/>
        <sz val="11"/>
        <color indexed="8"/>
        <rFont val="Calibri"/>
        <family val="2"/>
      </rPr>
      <t>.</t>
    </r>
  </si>
  <si>
    <t>ТП-245</t>
  </si>
  <si>
    <t>ТП-179</t>
  </si>
  <si>
    <t>ТП-109</t>
  </si>
  <si>
    <t>ТП-130</t>
  </si>
  <si>
    <t>ТП-138</t>
  </si>
  <si>
    <t>ТП-180</t>
  </si>
  <si>
    <t>ТП-135</t>
  </si>
  <si>
    <t>ТП-173</t>
  </si>
  <si>
    <t>ТП-144</t>
  </si>
  <si>
    <t>ТП-128</t>
  </si>
  <si>
    <t>ТП-143</t>
  </si>
  <si>
    <t>ТП-171</t>
  </si>
  <si>
    <t>ТП-218</t>
  </si>
  <si>
    <t>ТП-225</t>
  </si>
  <si>
    <t>ТП-231</t>
  </si>
  <si>
    <t>ТП-255</t>
  </si>
  <si>
    <t>ТП-339</t>
  </si>
  <si>
    <t>ТП-379</t>
  </si>
  <si>
    <t>ТП-210</t>
  </si>
  <si>
    <t>ТП-214</t>
  </si>
  <si>
    <t>ООО "ОРЭС-Березники"</t>
  </si>
  <si>
    <t>(3424) 256134, 263865, 263590, 263192, 265421, 265824</t>
  </si>
  <si>
    <t>г. Березники, ул. Пятилеткий,13а</t>
  </si>
  <si>
    <t>(2434) 263590, 263865, 255393</t>
  </si>
  <si>
    <t>Проверка расчетного пункта учета.Измерение параметров электрической энергии. Перепрограммирование электросчетчиков. Оформление документов в соответствии с ПП861.</t>
  </si>
  <si>
    <t>Мощность тр-ра 110/6 кВ, кВА</t>
  </si>
  <si>
    <t>ПС "Верх-Усолка "
110/6 кВ</t>
  </si>
  <si>
    <t>Соликамский район, водозабор "Усолка"</t>
  </si>
  <si>
    <t>Диспетчерское наименование ПС</t>
  </si>
  <si>
    <t>Классы напряжения, кВ</t>
  </si>
  <si>
    <t>Трансформаторы ПС*</t>
  </si>
  <si>
    <t>наименование</t>
  </si>
  <si>
    <t>установленная мощность, МВА</t>
  </si>
  <si>
    <t>ПС"Бустер"</t>
  </si>
  <si>
    <t>РП-1А</t>
  </si>
  <si>
    <t>6/0,4</t>
  </si>
  <si>
    <t>Т1</t>
  </si>
  <si>
    <t>Т2</t>
  </si>
  <si>
    <t>РП-7</t>
  </si>
  <si>
    <t>РП-9</t>
  </si>
  <si>
    <t>РП-10</t>
  </si>
  <si>
    <t>6/0,23</t>
  </si>
  <si>
    <t>РП-13</t>
  </si>
  <si>
    <t>РП-14</t>
  </si>
  <si>
    <t>10/0,4</t>
  </si>
  <si>
    <t>РП-21</t>
  </si>
  <si>
    <t>ТП-54</t>
  </si>
  <si>
    <t>ТП-80а</t>
  </si>
  <si>
    <t>ТП-116</t>
  </si>
  <si>
    <t>ТП-133а</t>
  </si>
  <si>
    <t>ТП-145</t>
  </si>
  <si>
    <t>ТП-153</t>
  </si>
  <si>
    <t>ТП-154</t>
  </si>
  <si>
    <t>ТП-156</t>
  </si>
  <si>
    <t>ТП-159</t>
  </si>
  <si>
    <t>ТП-160</t>
  </si>
  <si>
    <t>ТП-162</t>
  </si>
  <si>
    <t>ТП-163</t>
  </si>
  <si>
    <t>ТП-164</t>
  </si>
  <si>
    <t>ТП-168</t>
  </si>
  <si>
    <t>ТП-169</t>
  </si>
  <si>
    <t>ТП-170</t>
  </si>
  <si>
    <t>ТП-172</t>
  </si>
  <si>
    <t>ТП-176</t>
  </si>
  <si>
    <t>ТП-177</t>
  </si>
  <si>
    <t>ТП-182</t>
  </si>
  <si>
    <t>ТП-184</t>
  </si>
  <si>
    <t>ТП-185</t>
  </si>
  <si>
    <t>ТП-186</t>
  </si>
  <si>
    <t>ТП-187</t>
  </si>
  <si>
    <t>ТП-188</t>
  </si>
  <si>
    <t>ТП-189</t>
  </si>
  <si>
    <t>ТП-190</t>
  </si>
  <si>
    <t>ТП-192</t>
  </si>
  <si>
    <t>ТП-193</t>
  </si>
  <si>
    <t>ТП-194</t>
  </si>
  <si>
    <t>ТП-195</t>
  </si>
  <si>
    <t>ТП-196</t>
  </si>
  <si>
    <t>ТП-197</t>
  </si>
  <si>
    <t>ТП-198</t>
  </si>
  <si>
    <t>ТП-199</t>
  </si>
  <si>
    <t>ТП-200</t>
  </si>
  <si>
    <t>ТП-211</t>
  </si>
  <si>
    <t>ТП-212</t>
  </si>
  <si>
    <t>ТП-213</t>
  </si>
  <si>
    <t>ТП-214а</t>
  </si>
  <si>
    <t>ТП-215</t>
  </si>
  <si>
    <t>ТП-216</t>
  </si>
  <si>
    <t>ТП-217</t>
  </si>
  <si>
    <t>ТП-219</t>
  </si>
  <si>
    <t>ТП-222</t>
  </si>
  <si>
    <t>ТП-223</t>
  </si>
  <si>
    <t>ТП-224</t>
  </si>
  <si>
    <t>ТП-226</t>
  </si>
  <si>
    <t>ТП-227</t>
  </si>
  <si>
    <t>ТП-228</t>
  </si>
  <si>
    <t>ТП-229</t>
  </si>
  <si>
    <t>ТП-230</t>
  </si>
  <si>
    <t>ТП-232</t>
  </si>
  <si>
    <t>ТП-233</t>
  </si>
  <si>
    <t>ТП-234</t>
  </si>
  <si>
    <t>ТП-236</t>
  </si>
  <si>
    <t>ТП-237</t>
  </si>
  <si>
    <t>ТП-240</t>
  </si>
  <si>
    <t>ТП-247</t>
  </si>
  <si>
    <t>ТП-249</t>
  </si>
  <si>
    <t>ТП-250</t>
  </si>
  <si>
    <t>ТП-251</t>
  </si>
  <si>
    <t>ТП-252</t>
  </si>
  <si>
    <t>ТП-253</t>
  </si>
  <si>
    <t>ТП-254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</si>
  <si>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</si>
  <si>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</si>
  <si>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</si>
  <si>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</si>
  <si>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</si>
  <si>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</si>
  <si>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</si>
  <si>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</si>
  <si>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</si>
  <si>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</si>
  <si>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ТП-266</t>
  </si>
  <si>
    <t>ТП-269</t>
  </si>
  <si>
    <t>ТП-271</t>
  </si>
  <si>
    <t>ТП-273</t>
  </si>
  <si>
    <t>ТП-274</t>
  </si>
  <si>
    <t>ТП-275</t>
  </si>
  <si>
    <t>ТП-276</t>
  </si>
  <si>
    <t>ТП-277</t>
  </si>
  <si>
    <t>ТП-284</t>
  </si>
  <si>
    <t>ТП-287</t>
  </si>
  <si>
    <t>ТП-288</t>
  </si>
  <si>
    <t>ТП-289</t>
  </si>
  <si>
    <t>ТП-291</t>
  </si>
  <si>
    <t>ТП-292</t>
  </si>
  <si>
    <t>ТП-294</t>
  </si>
  <si>
    <t>ТП-295</t>
  </si>
  <si>
    <t>ТП-296</t>
  </si>
  <si>
    <t>ТП-297</t>
  </si>
  <si>
    <t>ТП-298</t>
  </si>
  <si>
    <t>ТП-300</t>
  </si>
  <si>
    <t>ТП-325</t>
  </si>
  <si>
    <t>ТП-327</t>
  </si>
  <si>
    <t>ТП-328</t>
  </si>
  <si>
    <t>ТП-331</t>
  </si>
  <si>
    <t>ТП-334</t>
  </si>
  <si>
    <t>ТП-336</t>
  </si>
  <si>
    <t>ТП-341</t>
  </si>
  <si>
    <t>ТП-343</t>
  </si>
  <si>
    <t>ТП-357</t>
  </si>
  <si>
    <t>ТП-360</t>
  </si>
  <si>
    <t>ТП-361</t>
  </si>
  <si>
    <t>ТП-363</t>
  </si>
  <si>
    <t>ТП-364</t>
  </si>
  <si>
    <t>ТП-365</t>
  </si>
  <si>
    <t>ТП-366</t>
  </si>
  <si>
    <t>ТП-367</t>
  </si>
  <si>
    <t>ТП-368</t>
  </si>
  <si>
    <t>ТП-455</t>
  </si>
  <si>
    <t>ТП-457</t>
  </si>
  <si>
    <t>ТП-458</t>
  </si>
  <si>
    <t>ТП-459</t>
  </si>
  <si>
    <t>ВЛ-110</t>
  </si>
  <si>
    <t>Величина свободной для технологического присоединения потребителей трансформаторной мощности ПС с учётом присоединённых потребителей, закл. договоров и поданных заявок,по центрам питания выше 35 кВ  МВт</t>
  </si>
  <si>
    <t>Величина свободной для технологического присоединения потребителей трансформаторной мощности с учётом присоединённых потребителей, закл. договоров и поданных заявок, по центрам питания ниже 35 кВ (ТП, РП), питающихся от ПС, МВт</t>
  </si>
  <si>
    <t>РП"Раздели-тельный"</t>
  </si>
  <si>
    <t>6/04</t>
  </si>
  <si>
    <t>2018 год</t>
  </si>
  <si>
    <t>Все остальное рассчитывается
по постановлению РСТ ПК от 28 декабря 2018 г. №171-тп.</t>
  </si>
  <si>
    <t>2019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</si>
</sst>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"/>
    <numFmt numFmtId="174" formatCode="#,##0.0"/>
    <numFmt numFmtId="175" formatCode="0.000"/>
    <numFmt numFmtId="176" formatCode="0.0"/>
    <numFmt numFmtId="177" formatCode="0.00000"/>
    <numFmt numFmtId="178" formatCode="[$-FC19]d\ mmmm\ yyyy\ &quot;г.&quot;"/>
    <numFmt numFmtId="179" formatCode="###,###,###,##0"/>
    <numFmt numFmtId="180" formatCode="0.0000000"/>
    <numFmt numFmtId="181" formatCode="0.0000000000"/>
    <numFmt numFmtId="182" formatCode="0.000000000"/>
    <numFmt numFmtId="183" formatCode="0.000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Tahoma"/>
      <family val="2"/>
    </font>
    <font>
      <sz val="12"/>
      <color theme="1"/>
      <name val="Arial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hair"/>
      <top style="medium"/>
      <bottom style="hair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hair">
        <color rgb="FFD3D3D3"/>
      </left>
      <right style="hair">
        <color rgb="FFD3D3D3"/>
      </right>
      <top style="hair">
        <color rgb="FFD3D3D3"/>
      </top>
      <bottom style="hair">
        <color rgb="FFD3D3D3"/>
      </bottom>
    </border>
    <border>
      <left>
        <color indexed="63"/>
      </left>
      <right style="hair"/>
      <top style="hair"/>
      <bottom style="hair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medium"/>
      <right style="hair"/>
      <top/>
      <bottom style="hair"/>
    </border>
    <border>
      <left style="hair"/>
      <right style="hair"/>
      <top style="medium"/>
      <bottom/>
    </border>
    <border>
      <left style="hair"/>
      <right style="hair"/>
      <top/>
      <bottom style="hair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44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16" fontId="0" fillId="0" borderId="12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16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right" vertical="center" wrapText="1"/>
    </xf>
    <xf numFmtId="0" fontId="0" fillId="0" borderId="15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52" fillId="0" borderId="0" xfId="0" applyFont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173" fontId="52" fillId="0" borderId="11" xfId="0" applyNumberFormat="1" applyFont="1" applyBorder="1" applyAlignment="1">
      <alignment horizontal="center" vertical="center" wrapText="1"/>
    </xf>
    <xf numFmtId="173" fontId="52" fillId="0" borderId="0" xfId="0" applyNumberFormat="1" applyFont="1" applyAlignment="1">
      <alignment/>
    </xf>
    <xf numFmtId="174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174" fontId="6" fillId="0" borderId="0" xfId="0" applyNumberFormat="1" applyFont="1" applyFill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/>
    </xf>
    <xf numFmtId="0" fontId="52" fillId="0" borderId="0" xfId="0" applyFont="1" applyBorder="1" applyAlignment="1">
      <alignment vertical="center" wrapText="1"/>
    </xf>
    <xf numFmtId="0" fontId="5" fillId="0" borderId="0" xfId="52" applyFont="1" applyFill="1" applyAlignment="1">
      <alignment vertical="center"/>
      <protection/>
    </xf>
    <xf numFmtId="0" fontId="5" fillId="0" borderId="0" xfId="52" applyFont="1" applyFill="1" applyAlignment="1">
      <alignment horizontal="center" vertical="center"/>
      <protection/>
    </xf>
    <xf numFmtId="0" fontId="6" fillId="0" borderId="0" xfId="52" applyFont="1" applyFill="1" applyAlignment="1">
      <alignment horizontal="center" vertical="center"/>
      <protection/>
    </xf>
    <xf numFmtId="0" fontId="5" fillId="0" borderId="0" xfId="53" applyAlignment="1">
      <alignment horizontal="center" vertical="center"/>
      <protection/>
    </xf>
    <xf numFmtId="0" fontId="5" fillId="0" borderId="0" xfId="53" applyAlignment="1">
      <alignment vertical="center"/>
      <protection/>
    </xf>
    <xf numFmtId="0" fontId="5" fillId="0" borderId="0" xfId="53" applyFill="1" applyAlignment="1">
      <alignment vertical="center"/>
      <protection/>
    </xf>
    <xf numFmtId="0" fontId="54" fillId="0" borderId="0" xfId="0" applyFont="1" applyAlignment="1">
      <alignment vertical="center"/>
    </xf>
    <xf numFmtId="0" fontId="54" fillId="0" borderId="18" xfId="0" applyFont="1" applyBorder="1" applyAlignment="1">
      <alignment vertical="center"/>
    </xf>
    <xf numFmtId="0" fontId="54" fillId="0" borderId="19" xfId="0" applyFont="1" applyBorder="1" applyAlignment="1">
      <alignment vertical="center"/>
    </xf>
    <xf numFmtId="0" fontId="54" fillId="0" borderId="20" xfId="0" applyFont="1" applyBorder="1" applyAlignment="1">
      <alignment horizontal="center" vertical="center"/>
    </xf>
    <xf numFmtId="0" fontId="54" fillId="0" borderId="21" xfId="0" applyFont="1" applyBorder="1" applyAlignment="1">
      <alignment vertical="center" wrapText="1"/>
    </xf>
    <xf numFmtId="0" fontId="54" fillId="0" borderId="21" xfId="0" applyFont="1" applyBorder="1" applyAlignment="1">
      <alignment vertical="center"/>
    </xf>
    <xf numFmtId="9" fontId="54" fillId="0" borderId="21" xfId="0" applyNumberFormat="1" applyFont="1" applyBorder="1" applyAlignment="1">
      <alignment vertical="center"/>
    </xf>
    <xf numFmtId="0" fontId="54" fillId="0" borderId="22" xfId="0" applyFont="1" applyBorder="1" applyAlignment="1">
      <alignment vertical="center"/>
    </xf>
    <xf numFmtId="0" fontId="54" fillId="0" borderId="16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 textRotation="90" wrapText="1"/>
    </xf>
    <xf numFmtId="0" fontId="54" fillId="0" borderId="25" xfId="0" applyFont="1" applyBorder="1" applyAlignment="1">
      <alignment horizontal="center" vertical="center" textRotation="90" wrapText="1"/>
    </xf>
    <xf numFmtId="0" fontId="54" fillId="0" borderId="26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/>
    </xf>
    <xf numFmtId="9" fontId="54" fillId="0" borderId="21" xfId="0" applyNumberFormat="1" applyFont="1" applyBorder="1" applyAlignment="1">
      <alignment horizontal="center" vertical="center"/>
    </xf>
    <xf numFmtId="0" fontId="54" fillId="0" borderId="28" xfId="0" applyFont="1" applyBorder="1" applyAlignment="1">
      <alignment vertical="center"/>
    </xf>
    <xf numFmtId="9" fontId="54" fillId="0" borderId="28" xfId="0" applyNumberFormat="1" applyFont="1" applyBorder="1" applyAlignment="1">
      <alignment vertical="center"/>
    </xf>
    <xf numFmtId="0" fontId="54" fillId="0" borderId="29" xfId="0" applyFont="1" applyBorder="1" applyAlignment="1">
      <alignment vertical="center"/>
    </xf>
    <xf numFmtId="0" fontId="54" fillId="0" borderId="30" xfId="0" applyFont="1" applyBorder="1" applyAlignment="1">
      <alignment horizontal="center" vertical="center"/>
    </xf>
    <xf numFmtId="9" fontId="54" fillId="0" borderId="31" xfId="0" applyNumberFormat="1" applyFont="1" applyBorder="1" applyAlignment="1">
      <alignment horizontal="center" vertical="center"/>
    </xf>
    <xf numFmtId="9" fontId="54" fillId="0" borderId="32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55" fillId="0" borderId="14" xfId="0" applyFont="1" applyBorder="1" applyAlignment="1">
      <alignment vertical="center"/>
    </xf>
    <xf numFmtId="0" fontId="55" fillId="0" borderId="15" xfId="0" applyFont="1" applyBorder="1" applyAlignment="1">
      <alignment horizontal="center" vertical="center" wrapText="1"/>
    </xf>
    <xf numFmtId="0" fontId="55" fillId="0" borderId="15" xfId="0" applyFont="1" applyBorder="1" applyAlignment="1">
      <alignment vertical="center"/>
    </xf>
    <xf numFmtId="3" fontId="55" fillId="0" borderId="11" xfId="0" applyNumberFormat="1" applyFont="1" applyBorder="1" applyAlignment="1">
      <alignment horizontal="right" vertical="center"/>
    </xf>
    <xf numFmtId="0" fontId="55" fillId="0" borderId="12" xfId="0" applyFont="1" applyBorder="1" applyAlignment="1">
      <alignment vertical="center"/>
    </xf>
    <xf numFmtId="0" fontId="55" fillId="0" borderId="33" xfId="0" applyFont="1" applyBorder="1" applyAlignment="1">
      <alignment vertical="center"/>
    </xf>
    <xf numFmtId="0" fontId="0" fillId="0" borderId="0" xfId="0" applyAlignment="1">
      <alignment horizontal="center"/>
    </xf>
    <xf numFmtId="3" fontId="0" fillId="0" borderId="16" xfId="0" applyNumberFormat="1" applyBorder="1" applyAlignment="1">
      <alignment/>
    </xf>
    <xf numFmtId="0" fontId="0" fillId="0" borderId="16" xfId="0" applyBorder="1" applyAlignment="1">
      <alignment horizontal="left" vertical="center" wrapText="1"/>
    </xf>
    <xf numFmtId="0" fontId="43" fillId="0" borderId="0" xfId="0" applyFont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vertical="center" wrapText="1"/>
    </xf>
    <xf numFmtId="0" fontId="32" fillId="0" borderId="16" xfId="0" applyFont="1" applyBorder="1" applyAlignment="1">
      <alignment vertical="center"/>
    </xf>
    <xf numFmtId="10" fontId="32" fillId="0" borderId="16" xfId="0" applyNumberFormat="1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56" fillId="0" borderId="11" xfId="0" applyFont="1" applyBorder="1" applyAlignment="1">
      <alignment vertical="center" wrapText="1"/>
    </xf>
    <xf numFmtId="0" fontId="56" fillId="0" borderId="11" xfId="0" applyFont="1" applyBorder="1" applyAlignment="1">
      <alignment horizontal="center" vertical="center" wrapText="1"/>
    </xf>
    <xf numFmtId="0" fontId="12" fillId="0" borderId="35" xfId="53" applyFont="1" applyBorder="1" applyAlignment="1">
      <alignment horizontal="center" vertical="center" wrapText="1"/>
      <protection/>
    </xf>
    <xf numFmtId="0" fontId="12" fillId="0" borderId="36" xfId="53" applyFont="1" applyBorder="1" applyAlignment="1">
      <alignment horizontal="center" vertical="center" wrapText="1"/>
      <protection/>
    </xf>
    <xf numFmtId="0" fontId="12" fillId="33" borderId="36" xfId="53" applyFont="1" applyFill="1" applyBorder="1" applyAlignment="1">
      <alignment horizontal="center" vertical="center" wrapText="1"/>
      <protection/>
    </xf>
    <xf numFmtId="10" fontId="0" fillId="0" borderId="1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vertical="center"/>
    </xf>
    <xf numFmtId="0" fontId="54" fillId="0" borderId="16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4" fillId="0" borderId="37" xfId="0" applyFont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54" fillId="0" borderId="18" xfId="0" applyFont="1" applyBorder="1" applyAlignment="1">
      <alignment vertical="center" wrapText="1"/>
    </xf>
    <xf numFmtId="0" fontId="54" fillId="0" borderId="18" xfId="0" applyFont="1" applyBorder="1" applyAlignment="1">
      <alignment vertical="center"/>
    </xf>
    <xf numFmtId="0" fontId="54" fillId="0" borderId="19" xfId="0" applyFont="1" applyBorder="1" applyAlignment="1">
      <alignment vertical="center"/>
    </xf>
    <xf numFmtId="0" fontId="54" fillId="0" borderId="20" xfId="0" applyFont="1" applyBorder="1" applyAlignment="1">
      <alignment horizontal="center" vertical="center"/>
    </xf>
    <xf numFmtId="0" fontId="54" fillId="0" borderId="21" xfId="0" applyFont="1" applyBorder="1" applyAlignment="1">
      <alignment vertical="center" wrapText="1"/>
    </xf>
    <xf numFmtId="10" fontId="0" fillId="0" borderId="16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32" fillId="0" borderId="16" xfId="0" applyFont="1" applyBorder="1" applyAlignment="1">
      <alignment vertical="center"/>
    </xf>
    <xf numFmtId="10" fontId="32" fillId="0" borderId="16" xfId="0" applyNumberFormat="1" applyFont="1" applyBorder="1" applyAlignment="1">
      <alignment vertical="center"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16" xfId="53" applyFont="1" applyBorder="1" applyAlignment="1">
      <alignment vertical="center" wrapText="1"/>
      <protection/>
    </xf>
    <xf numFmtId="4" fontId="12" fillId="0" borderId="16" xfId="53" applyNumberFormat="1" applyFont="1" applyBorder="1" applyAlignment="1">
      <alignment horizontal="right" vertical="center"/>
      <protection/>
    </xf>
    <xf numFmtId="4" fontId="12" fillId="33" borderId="16" xfId="53" applyNumberFormat="1" applyFont="1" applyFill="1" applyBorder="1" applyAlignment="1">
      <alignment vertical="center"/>
      <protection/>
    </xf>
    <xf numFmtId="4" fontId="12" fillId="0" borderId="16" xfId="53" applyNumberFormat="1" applyFont="1" applyFill="1" applyBorder="1" applyAlignment="1">
      <alignment vertical="center"/>
      <protection/>
    </xf>
    <xf numFmtId="0" fontId="12" fillId="0" borderId="16" xfId="53" applyFont="1" applyBorder="1" applyAlignment="1">
      <alignment horizontal="center" vertical="center"/>
      <protection/>
    </xf>
    <xf numFmtId="0" fontId="12" fillId="0" borderId="16" xfId="53" applyFont="1" applyBorder="1" applyAlignment="1">
      <alignment vertical="center"/>
      <protection/>
    </xf>
    <xf numFmtId="4" fontId="13" fillId="0" borderId="16" xfId="53" applyNumberFormat="1" applyFont="1" applyBorder="1" applyAlignment="1">
      <alignment vertical="center"/>
      <protection/>
    </xf>
    <xf numFmtId="4" fontId="13" fillId="0" borderId="16" xfId="53" applyNumberFormat="1" applyFont="1" applyFill="1" applyBorder="1" applyAlignment="1">
      <alignment vertical="center"/>
      <protection/>
    </xf>
    <xf numFmtId="0" fontId="5" fillId="0" borderId="21" xfId="0" applyFont="1" applyFill="1" applyBorder="1" applyAlignment="1">
      <alignment vertical="center"/>
    </xf>
    <xf numFmtId="9" fontId="5" fillId="0" borderId="21" xfId="0" applyNumberFormat="1" applyFont="1" applyFill="1" applyBorder="1" applyAlignment="1">
      <alignment vertical="center"/>
    </xf>
    <xf numFmtId="0" fontId="54" fillId="0" borderId="21" xfId="0" applyFont="1" applyFill="1" applyBorder="1" applyAlignment="1">
      <alignment vertical="center"/>
    </xf>
    <xf numFmtId="0" fontId="54" fillId="0" borderId="22" xfId="0" applyFont="1" applyFill="1" applyBorder="1" applyAlignment="1">
      <alignment vertical="center"/>
    </xf>
    <xf numFmtId="0" fontId="54" fillId="0" borderId="20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vertical="center" wrapText="1"/>
    </xf>
    <xf numFmtId="0" fontId="32" fillId="0" borderId="16" xfId="0" applyNumberFormat="1" applyFont="1" applyBorder="1" applyAlignment="1">
      <alignment vertical="center"/>
    </xf>
    <xf numFmtId="0" fontId="0" fillId="0" borderId="16" xfId="0" applyBorder="1" applyAlignment="1">
      <alignment/>
    </xf>
    <xf numFmtId="3" fontId="55" fillId="0" borderId="11" xfId="0" applyNumberFormat="1" applyFont="1" applyBorder="1" applyAlignment="1">
      <alignment horizontal="right" vertical="center"/>
    </xf>
    <xf numFmtId="3" fontId="0" fillId="0" borderId="16" xfId="0" applyNumberFormat="1" applyBorder="1" applyAlignment="1">
      <alignment/>
    </xf>
    <xf numFmtId="3" fontId="55" fillId="34" borderId="14" xfId="0" applyNumberFormat="1" applyFont="1" applyFill="1" applyBorder="1" applyAlignment="1">
      <alignment horizontal="right" vertical="center"/>
    </xf>
    <xf numFmtId="176" fontId="0" fillId="0" borderId="16" xfId="0" applyNumberFormat="1" applyBorder="1" applyAlignment="1">
      <alignment horizontal="center" vertical="center"/>
    </xf>
    <xf numFmtId="3" fontId="55" fillId="0" borderId="33" xfId="0" applyNumberFormat="1" applyFont="1" applyBorder="1" applyAlignment="1">
      <alignment horizontal="right" vertical="center"/>
    </xf>
    <xf numFmtId="0" fontId="55" fillId="0" borderId="39" xfId="0" applyFont="1" applyBorder="1" applyAlignment="1">
      <alignment horizontal="center" vertical="center" wrapText="1"/>
    </xf>
    <xf numFmtId="1" fontId="55" fillId="0" borderId="40" xfId="0" applyNumberFormat="1" applyFont="1" applyBorder="1" applyAlignment="1">
      <alignment/>
    </xf>
    <xf numFmtId="1" fontId="55" fillId="0" borderId="14" xfId="0" applyNumberFormat="1" applyFont="1" applyBorder="1" applyAlignment="1">
      <alignment/>
    </xf>
    <xf numFmtId="1" fontId="55" fillId="0" borderId="15" xfId="0" applyNumberFormat="1" applyFont="1" applyBorder="1" applyAlignment="1">
      <alignment/>
    </xf>
    <xf numFmtId="1" fontId="55" fillId="0" borderId="11" xfId="0" applyNumberFormat="1" applyFont="1" applyBorder="1" applyAlignment="1">
      <alignment horizontal="right" vertical="center"/>
    </xf>
    <xf numFmtId="1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49" fontId="0" fillId="35" borderId="16" xfId="0" applyNumberFormat="1" applyFill="1" applyBorder="1" applyAlignment="1">
      <alignment horizontal="center"/>
    </xf>
    <xf numFmtId="0" fontId="0" fillId="35" borderId="16" xfId="0" applyFill="1" applyBorder="1" applyAlignment="1">
      <alignment/>
    </xf>
    <xf numFmtId="0" fontId="0" fillId="35" borderId="16" xfId="0" applyFill="1" applyBorder="1" applyAlignment="1">
      <alignment horizontal="center"/>
    </xf>
    <xf numFmtId="176" fontId="0" fillId="35" borderId="16" xfId="0" applyNumberFormat="1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1" fontId="0" fillId="35" borderId="16" xfId="0" applyNumberFormat="1" applyFill="1" applyBorder="1" applyAlignment="1">
      <alignment horizontal="center" vertical="center"/>
    </xf>
    <xf numFmtId="10" fontId="0" fillId="35" borderId="16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32" fillId="0" borderId="16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179" fontId="52" fillId="0" borderId="41" xfId="0" applyNumberFormat="1" applyFont="1" applyBorder="1" applyAlignment="1" applyProtection="1">
      <alignment vertical="center" wrapText="1"/>
      <protection locked="0"/>
    </xf>
    <xf numFmtId="176" fontId="0" fillId="0" borderId="0" xfId="0" applyNumberFormat="1" applyAlignment="1">
      <alignment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52" fillId="0" borderId="11" xfId="0" applyNumberFormat="1" applyFont="1" applyBorder="1" applyAlignment="1">
      <alignment horizontal="center" vertical="center" wrapText="1"/>
    </xf>
    <xf numFmtId="175" fontId="57" fillId="0" borderId="16" xfId="0" applyNumberFormat="1" applyFont="1" applyFill="1" applyBorder="1" applyAlignment="1">
      <alignment horizontal="center" vertical="center"/>
    </xf>
    <xf numFmtId="175" fontId="56" fillId="0" borderId="11" xfId="0" applyNumberFormat="1" applyFont="1" applyBorder="1" applyAlignment="1">
      <alignment horizontal="center" vertical="center" wrapText="1"/>
    </xf>
    <xf numFmtId="2" fontId="56" fillId="0" borderId="11" xfId="0" applyNumberFormat="1" applyFont="1" applyBorder="1" applyAlignment="1">
      <alignment horizontal="center" vertical="center" wrapText="1"/>
    </xf>
    <xf numFmtId="175" fontId="0" fillId="0" borderId="11" xfId="0" applyNumberFormat="1" applyBorder="1" applyAlignment="1">
      <alignment horizontal="center" vertical="center" wrapText="1"/>
    </xf>
    <xf numFmtId="175" fontId="0" fillId="0" borderId="11" xfId="0" applyNumberFormat="1" applyBorder="1" applyAlignment="1">
      <alignment vertical="center" wrapText="1"/>
    </xf>
    <xf numFmtId="0" fontId="6" fillId="0" borderId="16" xfId="52" applyFont="1" applyFill="1" applyBorder="1" applyAlignment="1">
      <alignment horizontal="center" vertical="center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52" applyFont="1" applyFill="1" applyBorder="1" applyAlignment="1">
      <alignment vertical="center"/>
      <protection/>
    </xf>
    <xf numFmtId="0" fontId="5" fillId="0" borderId="16" xfId="0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58" fillId="0" borderId="0" xfId="0" applyFont="1" applyAlignment="1">
      <alignment horizontal="center" wrapText="1"/>
    </xf>
    <xf numFmtId="0" fontId="58" fillId="0" borderId="0" xfId="0" applyFont="1" applyAlignment="1">
      <alignment horizontal="center"/>
    </xf>
    <xf numFmtId="0" fontId="56" fillId="36" borderId="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40" xfId="0" applyFont="1" applyBorder="1" applyAlignment="1">
      <alignment horizontal="center" vertical="center" wrapText="1"/>
    </xf>
    <xf numFmtId="0" fontId="52" fillId="0" borderId="43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" fillId="0" borderId="0" xfId="53" applyFont="1" applyAlignment="1">
      <alignment horizontal="center" vertical="center" wrapText="1"/>
      <protection/>
    </xf>
    <xf numFmtId="0" fontId="6" fillId="0" borderId="45" xfId="52" applyFont="1" applyFill="1" applyBorder="1" applyAlignment="1">
      <alignment horizontal="center" vertical="center"/>
      <protection/>
    </xf>
    <xf numFmtId="0" fontId="6" fillId="0" borderId="46" xfId="52" applyFont="1" applyFill="1" applyBorder="1" applyAlignment="1">
      <alignment horizontal="center" vertical="center"/>
      <protection/>
    </xf>
    <xf numFmtId="0" fontId="5" fillId="0" borderId="16" xfId="0" applyFont="1" applyFill="1" applyBorder="1" applyAlignment="1">
      <alignment horizontal="center" vertical="center" wrapText="1"/>
    </xf>
    <xf numFmtId="0" fontId="5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center" vertical="center"/>
      <protection/>
    </xf>
    <xf numFmtId="0" fontId="8" fillId="0" borderId="0" xfId="52" applyFont="1" applyAlignment="1">
      <alignment horizontal="center" vertical="center"/>
      <protection/>
    </xf>
    <xf numFmtId="0" fontId="8" fillId="0" borderId="0" xfId="52" applyFont="1" applyAlignment="1">
      <alignment vertical="center"/>
      <protection/>
    </xf>
    <xf numFmtId="0" fontId="8" fillId="0" borderId="0" xfId="52" applyFont="1" applyBorder="1" applyAlignment="1">
      <alignment vertical="center"/>
      <protection/>
    </xf>
    <xf numFmtId="0" fontId="5" fillId="0" borderId="45" xfId="54" applyFont="1" applyFill="1" applyBorder="1" applyAlignment="1">
      <alignment horizontal="center" vertical="center" wrapText="1"/>
      <protection/>
    </xf>
    <xf numFmtId="0" fontId="5" fillId="0" borderId="46" xfId="54" applyFont="1" applyFill="1" applyBorder="1" applyAlignment="1">
      <alignment horizontal="center" vertical="center" wrapText="1"/>
      <protection/>
    </xf>
    <xf numFmtId="49" fontId="5" fillId="0" borderId="16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4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54" fillId="0" borderId="5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4" fillId="0" borderId="5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52" xfId="0" applyFont="1" applyBorder="1" applyAlignment="1">
      <alignment horizontal="center" vertical="center" textRotation="90" wrapText="1"/>
    </xf>
    <xf numFmtId="0" fontId="0" fillId="0" borderId="53" xfId="0" applyBorder="1" applyAlignment="1">
      <alignment horizontal="center" vertical="center" textRotation="90" wrapText="1"/>
    </xf>
    <xf numFmtId="0" fontId="0" fillId="0" borderId="54" xfId="0" applyBorder="1" applyAlignment="1">
      <alignment horizontal="center" vertical="center" textRotation="90" wrapText="1"/>
    </xf>
    <xf numFmtId="0" fontId="54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textRotation="90" wrapText="1"/>
    </xf>
    <xf numFmtId="0" fontId="0" fillId="0" borderId="61" xfId="0" applyBorder="1" applyAlignment="1">
      <alignment horizontal="center" vertical="center"/>
    </xf>
    <xf numFmtId="0" fontId="54" fillId="0" borderId="62" xfId="0" applyFont="1" applyBorder="1" applyAlignment="1">
      <alignment horizontal="center" vertical="center"/>
    </xf>
    <xf numFmtId="14" fontId="5" fillId="0" borderId="63" xfId="0" applyNumberFormat="1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/>
    </xf>
    <xf numFmtId="3" fontId="55" fillId="0" borderId="14" xfId="0" applyNumberFormat="1" applyFont="1" applyBorder="1" applyAlignment="1">
      <alignment horizontal="right" vertical="center"/>
    </xf>
    <xf numFmtId="0" fontId="55" fillId="0" borderId="14" xfId="0" applyFont="1" applyBorder="1" applyAlignment="1">
      <alignment horizontal="righ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4 10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view="pageBreakPreview" zoomScale="160" zoomScaleSheetLayoutView="160" zoomScalePageLayoutView="0" workbookViewId="0" topLeftCell="A1">
      <selection activeCell="F11" sqref="F11"/>
    </sheetView>
  </sheetViews>
  <sheetFormatPr defaultColWidth="9.140625" defaultRowHeight="15"/>
  <cols>
    <col min="5" max="5" width="9.57421875" style="0" bestFit="1" customWidth="1"/>
    <col min="6" max="6" width="9.28125" style="0" bestFit="1" customWidth="1"/>
    <col min="7" max="7" width="9.57421875" style="0" bestFit="1" customWidth="1"/>
    <col min="8" max="10" width="9.28125" style="0" bestFit="1" customWidth="1"/>
    <col min="11" max="11" width="9.57421875" style="0" bestFit="1" customWidth="1"/>
  </cols>
  <sheetData>
    <row r="1" spans="1:11" ht="73.5" customHeight="1">
      <c r="A1" s="178" t="s">
        <v>347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ht="15.75" thickBot="1"/>
    <row r="3" spans="1:11" ht="90.75" thickBot="1">
      <c r="A3" s="74" t="s">
        <v>335</v>
      </c>
      <c r="B3" s="75" t="s">
        <v>336</v>
      </c>
      <c r="C3" s="75" t="s">
        <v>337</v>
      </c>
      <c r="D3" s="75" t="s">
        <v>338</v>
      </c>
      <c r="E3" s="142" t="s">
        <v>339</v>
      </c>
      <c r="F3" s="142" t="s">
        <v>340</v>
      </c>
      <c r="G3" s="142" t="s">
        <v>341</v>
      </c>
      <c r="H3" s="76" t="s">
        <v>342</v>
      </c>
      <c r="I3" s="76" t="s">
        <v>343</v>
      </c>
      <c r="J3" s="76" t="s">
        <v>344</v>
      </c>
      <c r="K3" s="76" t="s">
        <v>345</v>
      </c>
    </row>
    <row r="4" spans="1:11" ht="15.75" thickBot="1">
      <c r="A4" s="243">
        <v>2019</v>
      </c>
      <c r="B4" s="77">
        <v>72169</v>
      </c>
      <c r="C4" s="77">
        <v>1906</v>
      </c>
      <c r="D4" s="141">
        <v>70263</v>
      </c>
      <c r="E4" s="143">
        <v>76419</v>
      </c>
      <c r="F4" s="144">
        <v>5488</v>
      </c>
      <c r="G4" s="145">
        <v>70931</v>
      </c>
      <c r="H4" s="146">
        <v>8</v>
      </c>
      <c r="I4" s="146">
        <v>0</v>
      </c>
      <c r="J4" s="146">
        <v>1207</v>
      </c>
      <c r="K4" s="146">
        <v>75204</v>
      </c>
    </row>
    <row r="5" spans="1:11" ht="15.75" thickBot="1">
      <c r="A5" s="243">
        <v>2018</v>
      </c>
      <c r="B5" s="241">
        <v>72874</v>
      </c>
      <c r="C5" s="137">
        <v>1583</v>
      </c>
      <c r="D5" s="141">
        <v>71291</v>
      </c>
      <c r="E5" s="242">
        <v>77132</v>
      </c>
      <c r="F5" s="144">
        <v>5010</v>
      </c>
      <c r="G5" s="145">
        <v>72122</v>
      </c>
      <c r="H5" s="146">
        <v>6</v>
      </c>
      <c r="I5" s="146">
        <v>0</v>
      </c>
      <c r="J5" s="146">
        <v>1244</v>
      </c>
      <c r="K5" s="146">
        <v>75882</v>
      </c>
    </row>
    <row r="6" spans="1:11" ht="15.75" thickBot="1">
      <c r="A6" s="78" t="s">
        <v>346</v>
      </c>
      <c r="B6" s="79"/>
      <c r="C6" s="79"/>
      <c r="D6" s="79"/>
      <c r="E6" s="139">
        <f>B4-B5</f>
        <v>-705</v>
      </c>
      <c r="F6" s="139">
        <f>C4-C5</f>
        <v>323</v>
      </c>
      <c r="G6" s="139">
        <f>D4-D5</f>
        <v>-1028</v>
      </c>
      <c r="H6" s="139">
        <f>H4-H5</f>
        <v>2</v>
      </c>
      <c r="I6" s="139">
        <f>I4-I5</f>
        <v>0</v>
      </c>
      <c r="J6" s="139">
        <f>J4-J5</f>
        <v>-37</v>
      </c>
      <c r="K6" s="139">
        <f>K4-K5</f>
        <v>-678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6"/>
  <sheetViews>
    <sheetView view="pageBreakPreview" zoomScale="120" zoomScaleSheetLayoutView="120" zoomScalePageLayoutView="0" workbookViewId="0" topLeftCell="A424">
      <selection activeCell="G431" sqref="G431"/>
    </sheetView>
  </sheetViews>
  <sheetFormatPr defaultColWidth="9.140625" defaultRowHeight="15"/>
  <cols>
    <col min="1" max="1" width="4.7109375" style="45" customWidth="1"/>
    <col min="2" max="2" width="23.00390625" style="44" customWidth="1"/>
    <col min="3" max="3" width="19.57421875" style="44" customWidth="1"/>
    <col min="4" max="4" width="16.00390625" style="44" customWidth="1"/>
    <col min="5" max="5" width="17.8515625" style="44" customWidth="1"/>
    <col min="6" max="6" width="19.7109375" style="43" customWidth="1"/>
    <col min="7" max="7" width="8.28125" style="44" customWidth="1"/>
    <col min="8" max="8" width="15.28125" style="43" customWidth="1"/>
    <col min="9" max="16384" width="9.140625" style="43" customWidth="1"/>
  </cols>
  <sheetData>
    <row r="1" spans="1:8" ht="25.5" customHeight="1">
      <c r="A1" s="199" t="s">
        <v>334</v>
      </c>
      <c r="B1" s="200"/>
      <c r="C1" s="200"/>
      <c r="D1" s="200"/>
      <c r="E1" s="200"/>
      <c r="F1" s="200"/>
      <c r="G1" s="201"/>
      <c r="H1" s="202"/>
    </row>
    <row r="2" spans="1:8" ht="91.5" customHeight="1">
      <c r="A2" s="203"/>
      <c r="B2" s="203"/>
      <c r="C2" s="203"/>
      <c r="D2" s="203"/>
      <c r="E2" s="203"/>
      <c r="F2" s="203"/>
      <c r="G2" s="203"/>
      <c r="H2" s="202"/>
    </row>
    <row r="3" spans="1:7" ht="12.75">
      <c r="A3" s="208" t="s">
        <v>113</v>
      </c>
      <c r="B3" s="198" t="s">
        <v>419</v>
      </c>
      <c r="C3" s="206" t="s">
        <v>420</v>
      </c>
      <c r="D3" s="207" t="s">
        <v>421</v>
      </c>
      <c r="E3" s="207"/>
      <c r="F3" s="204" t="s">
        <v>554</v>
      </c>
      <c r="G3" s="198" t="s">
        <v>555</v>
      </c>
    </row>
    <row r="4" spans="1:7" ht="25.5">
      <c r="A4" s="208"/>
      <c r="B4" s="198"/>
      <c r="C4" s="206"/>
      <c r="D4" s="173" t="s">
        <v>422</v>
      </c>
      <c r="E4" s="174" t="s">
        <v>423</v>
      </c>
      <c r="F4" s="205"/>
      <c r="G4" s="198"/>
    </row>
    <row r="5" spans="1:7" ht="12.75">
      <c r="A5" s="171">
        <v>1</v>
      </c>
      <c r="B5" s="171">
        <v>2</v>
      </c>
      <c r="C5" s="171">
        <v>3</v>
      </c>
      <c r="D5" s="171">
        <v>4</v>
      </c>
      <c r="E5" s="171">
        <v>5</v>
      </c>
      <c r="F5" s="171">
        <v>6</v>
      </c>
      <c r="G5" s="171">
        <v>7</v>
      </c>
    </row>
    <row r="6" spans="1:7" ht="12.75">
      <c r="A6" s="170">
        <v>2</v>
      </c>
      <c r="B6" s="170" t="s">
        <v>556</v>
      </c>
      <c r="C6" s="170">
        <v>10</v>
      </c>
      <c r="D6" s="170">
        <v>0</v>
      </c>
      <c r="E6" s="170">
        <v>0</v>
      </c>
      <c r="F6" s="172"/>
      <c r="G6" s="170">
        <v>0</v>
      </c>
    </row>
    <row r="7" spans="1:7" ht="12.75">
      <c r="A7" s="170">
        <v>3</v>
      </c>
      <c r="B7" s="170" t="s">
        <v>424</v>
      </c>
      <c r="C7" s="170">
        <v>6</v>
      </c>
      <c r="D7" s="170">
        <v>0</v>
      </c>
      <c r="E7" s="170">
        <v>0</v>
      </c>
      <c r="F7" s="172"/>
      <c r="G7" s="170">
        <v>0</v>
      </c>
    </row>
    <row r="8" spans="1:7" ht="12.75">
      <c r="A8" s="170">
        <v>4</v>
      </c>
      <c r="B8" s="170" t="s">
        <v>425</v>
      </c>
      <c r="C8" s="170" t="s">
        <v>426</v>
      </c>
      <c r="D8" s="170" t="s">
        <v>427</v>
      </c>
      <c r="E8" s="170">
        <v>0.4</v>
      </c>
      <c r="F8" s="172"/>
      <c r="G8" s="170">
        <v>0</v>
      </c>
    </row>
    <row r="9" spans="1:7" ht="12.75">
      <c r="A9" s="196">
        <v>5</v>
      </c>
      <c r="B9" s="196" t="s">
        <v>276</v>
      </c>
      <c r="C9" s="196" t="s">
        <v>426</v>
      </c>
      <c r="D9" s="170" t="s">
        <v>427</v>
      </c>
      <c r="E9" s="170">
        <v>0.18</v>
      </c>
      <c r="F9" s="172"/>
      <c r="G9" s="170">
        <v>0.01</v>
      </c>
    </row>
    <row r="10" spans="1:7" ht="12.75">
      <c r="A10" s="197"/>
      <c r="B10" s="197"/>
      <c r="C10" s="197"/>
      <c r="D10" s="170" t="s">
        <v>428</v>
      </c>
      <c r="E10" s="170">
        <v>0.18</v>
      </c>
      <c r="F10" s="172"/>
      <c r="G10" s="170">
        <v>0</v>
      </c>
    </row>
    <row r="11" spans="1:7" ht="12.75">
      <c r="A11" s="196">
        <v>6</v>
      </c>
      <c r="B11" s="196" t="s">
        <v>216</v>
      </c>
      <c r="C11" s="196" t="s">
        <v>426</v>
      </c>
      <c r="D11" s="170" t="s">
        <v>427</v>
      </c>
      <c r="E11" s="170">
        <v>0.4</v>
      </c>
      <c r="F11" s="172"/>
      <c r="G11" s="170">
        <v>0</v>
      </c>
    </row>
    <row r="12" spans="1:7" ht="12.75">
      <c r="A12" s="197"/>
      <c r="B12" s="197"/>
      <c r="C12" s="197"/>
      <c r="D12" s="170" t="s">
        <v>428</v>
      </c>
      <c r="E12" s="170">
        <v>0.4</v>
      </c>
      <c r="F12" s="172"/>
      <c r="G12" s="170">
        <v>0</v>
      </c>
    </row>
    <row r="13" spans="1:7" ht="12.75">
      <c r="A13" s="196">
        <v>7</v>
      </c>
      <c r="B13" s="196" t="s">
        <v>277</v>
      </c>
      <c r="C13" s="196" t="s">
        <v>426</v>
      </c>
      <c r="D13" s="170" t="s">
        <v>427</v>
      </c>
      <c r="E13" s="170">
        <v>0.4</v>
      </c>
      <c r="F13" s="172"/>
      <c r="G13" s="170">
        <v>0.135</v>
      </c>
    </row>
    <row r="14" spans="1:7" ht="12.75">
      <c r="A14" s="197"/>
      <c r="B14" s="197"/>
      <c r="C14" s="197"/>
      <c r="D14" s="170" t="s">
        <v>428</v>
      </c>
      <c r="E14" s="170">
        <v>0.4</v>
      </c>
      <c r="F14" s="172"/>
      <c r="G14" s="170">
        <v>0.15</v>
      </c>
    </row>
    <row r="15" spans="1:7" ht="12.75">
      <c r="A15" s="170">
        <v>8</v>
      </c>
      <c r="B15" s="170" t="s">
        <v>429</v>
      </c>
      <c r="C15" s="170" t="s">
        <v>426</v>
      </c>
      <c r="D15" s="170" t="s">
        <v>427</v>
      </c>
      <c r="E15" s="170">
        <v>0.32</v>
      </c>
      <c r="F15" s="172"/>
      <c r="G15" s="170">
        <v>0.17</v>
      </c>
    </row>
    <row r="16" spans="1:7" ht="12.75">
      <c r="A16" s="196">
        <v>9</v>
      </c>
      <c r="B16" s="196" t="s">
        <v>430</v>
      </c>
      <c r="C16" s="196" t="s">
        <v>426</v>
      </c>
      <c r="D16" s="170" t="s">
        <v>427</v>
      </c>
      <c r="E16" s="170">
        <v>0.18</v>
      </c>
      <c r="F16" s="172"/>
      <c r="G16" s="170">
        <v>0.14</v>
      </c>
    </row>
    <row r="17" spans="1:7" ht="12.75">
      <c r="A17" s="197"/>
      <c r="B17" s="197"/>
      <c r="C17" s="197"/>
      <c r="D17" s="170" t="s">
        <v>428</v>
      </c>
      <c r="E17" s="170">
        <v>0.18</v>
      </c>
      <c r="F17" s="172"/>
      <c r="G17" s="170">
        <v>0.12</v>
      </c>
    </row>
    <row r="18" spans="1:7" ht="12.75">
      <c r="A18" s="196">
        <v>10</v>
      </c>
      <c r="B18" s="196" t="s">
        <v>431</v>
      </c>
      <c r="C18" s="170" t="s">
        <v>557</v>
      </c>
      <c r="D18" s="170" t="s">
        <v>427</v>
      </c>
      <c r="E18" s="170">
        <v>0.18</v>
      </c>
      <c r="F18" s="172"/>
      <c r="G18" s="170">
        <v>0</v>
      </c>
    </row>
    <row r="19" spans="1:7" ht="12.75">
      <c r="A19" s="197"/>
      <c r="B19" s="197"/>
      <c r="C19" s="170" t="s">
        <v>432</v>
      </c>
      <c r="D19" s="170" t="s">
        <v>428</v>
      </c>
      <c r="E19" s="170">
        <v>0.1</v>
      </c>
      <c r="F19" s="172"/>
      <c r="G19" s="170">
        <v>0</v>
      </c>
    </row>
    <row r="20" spans="1:7" ht="12.75">
      <c r="A20" s="196">
        <v>11</v>
      </c>
      <c r="B20" s="196" t="s">
        <v>433</v>
      </c>
      <c r="C20" s="196" t="s">
        <v>426</v>
      </c>
      <c r="D20" s="170" t="s">
        <v>427</v>
      </c>
      <c r="E20" s="170">
        <v>0.63</v>
      </c>
      <c r="F20" s="172"/>
      <c r="G20" s="170">
        <v>0</v>
      </c>
    </row>
    <row r="21" spans="1:7" ht="12.75">
      <c r="A21" s="197"/>
      <c r="B21" s="197"/>
      <c r="C21" s="197"/>
      <c r="D21" s="170" t="s">
        <v>428</v>
      </c>
      <c r="E21" s="170">
        <v>0.63</v>
      </c>
      <c r="F21" s="172"/>
      <c r="G21" s="170">
        <v>0</v>
      </c>
    </row>
    <row r="22" spans="1:7" ht="12.75">
      <c r="A22" s="196">
        <v>12</v>
      </c>
      <c r="B22" s="196" t="s">
        <v>434</v>
      </c>
      <c r="C22" s="196" t="s">
        <v>435</v>
      </c>
      <c r="D22" s="170" t="s">
        <v>427</v>
      </c>
      <c r="E22" s="170">
        <v>1</v>
      </c>
      <c r="F22" s="172"/>
      <c r="G22" s="170">
        <v>0</v>
      </c>
    </row>
    <row r="23" spans="1:7" ht="12.75">
      <c r="A23" s="197"/>
      <c r="B23" s="197"/>
      <c r="C23" s="197"/>
      <c r="D23" s="170" t="s">
        <v>428</v>
      </c>
      <c r="E23" s="170">
        <v>1</v>
      </c>
      <c r="F23" s="172"/>
      <c r="G23" s="170">
        <v>0</v>
      </c>
    </row>
    <row r="24" spans="1:7" ht="12.75">
      <c r="A24" s="196">
        <v>13</v>
      </c>
      <c r="B24" s="196" t="s">
        <v>436</v>
      </c>
      <c r="C24" s="196" t="s">
        <v>426</v>
      </c>
      <c r="D24" s="170" t="s">
        <v>427</v>
      </c>
      <c r="E24" s="170">
        <v>0.63</v>
      </c>
      <c r="F24" s="172"/>
      <c r="G24" s="170">
        <v>0</v>
      </c>
    </row>
    <row r="25" spans="1:7" ht="12.75">
      <c r="A25" s="197"/>
      <c r="B25" s="197"/>
      <c r="C25" s="197"/>
      <c r="D25" s="170" t="s">
        <v>428</v>
      </c>
      <c r="E25" s="170">
        <v>0.63</v>
      </c>
      <c r="F25" s="172"/>
      <c r="G25" s="170">
        <v>0</v>
      </c>
    </row>
    <row r="26" spans="1:7" ht="12.75">
      <c r="A26" s="196">
        <v>14</v>
      </c>
      <c r="B26" s="196" t="s">
        <v>114</v>
      </c>
      <c r="C26" s="196" t="s">
        <v>426</v>
      </c>
      <c r="D26" s="170" t="s">
        <v>427</v>
      </c>
      <c r="E26" s="170">
        <v>0.4</v>
      </c>
      <c r="F26" s="172"/>
      <c r="G26" s="170">
        <v>0.231</v>
      </c>
    </row>
    <row r="27" spans="1:7" ht="12.75">
      <c r="A27" s="197"/>
      <c r="B27" s="197"/>
      <c r="C27" s="197"/>
      <c r="D27" s="170" t="s">
        <v>428</v>
      </c>
      <c r="E27" s="170">
        <v>0.4</v>
      </c>
      <c r="F27" s="172"/>
      <c r="G27" s="170">
        <v>0.19</v>
      </c>
    </row>
    <row r="28" spans="1:7" ht="12.75">
      <c r="A28" s="170">
        <v>15</v>
      </c>
      <c r="B28" s="170" t="s">
        <v>142</v>
      </c>
      <c r="C28" s="170" t="s">
        <v>426</v>
      </c>
      <c r="D28" s="170" t="s">
        <v>427</v>
      </c>
      <c r="E28" s="170">
        <v>0.18</v>
      </c>
      <c r="F28" s="172"/>
      <c r="G28" s="170">
        <v>0.155</v>
      </c>
    </row>
    <row r="29" spans="1:7" ht="12.75">
      <c r="A29" s="170">
        <v>16</v>
      </c>
      <c r="B29" s="170" t="s">
        <v>115</v>
      </c>
      <c r="C29" s="170" t="s">
        <v>426</v>
      </c>
      <c r="D29" s="170" t="s">
        <v>427</v>
      </c>
      <c r="E29" s="170">
        <v>0.4</v>
      </c>
      <c r="F29" s="172"/>
      <c r="G29" s="170">
        <v>0.052</v>
      </c>
    </row>
    <row r="30" spans="1:7" ht="12.75">
      <c r="A30" s="170">
        <v>17</v>
      </c>
      <c r="B30" s="170" t="s">
        <v>116</v>
      </c>
      <c r="C30" s="170" t="s">
        <v>426</v>
      </c>
      <c r="D30" s="170" t="s">
        <v>427</v>
      </c>
      <c r="E30" s="170">
        <v>0.36</v>
      </c>
      <c r="F30" s="172"/>
      <c r="G30" s="170">
        <v>0</v>
      </c>
    </row>
    <row r="31" spans="1:7" ht="12.75">
      <c r="A31" s="170">
        <v>18</v>
      </c>
      <c r="B31" s="170" t="s">
        <v>117</v>
      </c>
      <c r="C31" s="170" t="s">
        <v>426</v>
      </c>
      <c r="D31" s="170" t="s">
        <v>427</v>
      </c>
      <c r="E31" s="170">
        <v>0.1</v>
      </c>
      <c r="F31" s="172"/>
      <c r="G31" s="170">
        <v>0.056</v>
      </c>
    </row>
    <row r="32" spans="1:7" ht="12.75">
      <c r="A32" s="170">
        <v>19</v>
      </c>
      <c r="B32" s="170" t="s">
        <v>118</v>
      </c>
      <c r="C32" s="170" t="s">
        <v>426</v>
      </c>
      <c r="D32" s="170" t="s">
        <v>427</v>
      </c>
      <c r="E32" s="170">
        <v>0.4</v>
      </c>
      <c r="F32" s="172"/>
      <c r="G32" s="170">
        <v>0.25</v>
      </c>
    </row>
    <row r="33" spans="1:7" ht="12.75">
      <c r="A33" s="170">
        <v>20</v>
      </c>
      <c r="B33" s="170" t="s">
        <v>119</v>
      </c>
      <c r="C33" s="170" t="s">
        <v>426</v>
      </c>
      <c r="D33" s="170" t="s">
        <v>427</v>
      </c>
      <c r="E33" s="170">
        <v>0.4</v>
      </c>
      <c r="F33" s="172"/>
      <c r="G33" s="170">
        <v>0.054</v>
      </c>
    </row>
    <row r="34" spans="1:7" ht="12.75">
      <c r="A34" s="170">
        <v>21</v>
      </c>
      <c r="B34" s="170" t="s">
        <v>143</v>
      </c>
      <c r="C34" s="170" t="s">
        <v>426</v>
      </c>
      <c r="D34" s="170" t="s">
        <v>427</v>
      </c>
      <c r="E34" s="170">
        <v>0.18</v>
      </c>
      <c r="F34" s="172"/>
      <c r="G34" s="170">
        <v>0</v>
      </c>
    </row>
    <row r="35" spans="1:7" ht="12.75">
      <c r="A35" s="196">
        <v>22</v>
      </c>
      <c r="B35" s="196" t="s">
        <v>120</v>
      </c>
      <c r="C35" s="196" t="s">
        <v>426</v>
      </c>
      <c r="D35" s="170" t="s">
        <v>427</v>
      </c>
      <c r="E35" s="170">
        <v>0.4</v>
      </c>
      <c r="F35" s="172"/>
      <c r="G35" s="170">
        <v>0</v>
      </c>
    </row>
    <row r="36" spans="1:7" ht="12.75">
      <c r="A36" s="197"/>
      <c r="B36" s="197"/>
      <c r="C36" s="197"/>
      <c r="D36" s="170" t="s">
        <v>428</v>
      </c>
      <c r="E36" s="170">
        <v>0.4</v>
      </c>
      <c r="F36" s="172"/>
      <c r="G36" s="170">
        <v>0</v>
      </c>
    </row>
    <row r="37" spans="1:7" ht="12.75">
      <c r="A37" s="196">
        <v>23</v>
      </c>
      <c r="B37" s="196" t="s">
        <v>121</v>
      </c>
      <c r="C37" s="196" t="s">
        <v>426</v>
      </c>
      <c r="D37" s="170" t="s">
        <v>427</v>
      </c>
      <c r="E37" s="170">
        <v>0.4</v>
      </c>
      <c r="F37" s="172"/>
      <c r="G37" s="170">
        <v>0.259</v>
      </c>
    </row>
    <row r="38" spans="1:7" ht="12.75">
      <c r="A38" s="197"/>
      <c r="B38" s="197"/>
      <c r="C38" s="197"/>
      <c r="D38" s="170" t="s">
        <v>428</v>
      </c>
      <c r="E38" s="170">
        <v>0.31</v>
      </c>
      <c r="F38" s="172"/>
      <c r="G38" s="170">
        <v>0.17</v>
      </c>
    </row>
    <row r="39" spans="1:7" ht="12.75">
      <c r="A39" s="196">
        <v>24</v>
      </c>
      <c r="B39" s="196" t="s">
        <v>122</v>
      </c>
      <c r="C39" s="170" t="s">
        <v>432</v>
      </c>
      <c r="D39" s="170" t="s">
        <v>427</v>
      </c>
      <c r="E39" s="170">
        <v>0.16</v>
      </c>
      <c r="F39" s="172"/>
      <c r="G39" s="170">
        <v>0.08</v>
      </c>
    </row>
    <row r="40" spans="1:7" ht="12.75">
      <c r="A40" s="197"/>
      <c r="B40" s="197"/>
      <c r="C40" s="170" t="s">
        <v>426</v>
      </c>
      <c r="D40" s="170" t="s">
        <v>428</v>
      </c>
      <c r="E40" s="170">
        <v>0.18</v>
      </c>
      <c r="F40" s="172"/>
      <c r="G40" s="170">
        <v>0.11</v>
      </c>
    </row>
    <row r="41" spans="1:7" ht="12.75">
      <c r="A41" s="196">
        <v>25</v>
      </c>
      <c r="B41" s="196" t="s">
        <v>123</v>
      </c>
      <c r="C41" s="196" t="s">
        <v>426</v>
      </c>
      <c r="D41" s="170" t="s">
        <v>427</v>
      </c>
      <c r="E41" s="170">
        <v>0.25</v>
      </c>
      <c r="F41" s="172"/>
      <c r="G41" s="170">
        <v>0.12</v>
      </c>
    </row>
    <row r="42" spans="1:7" ht="12.75">
      <c r="A42" s="197"/>
      <c r="B42" s="197"/>
      <c r="C42" s="197"/>
      <c r="D42" s="170" t="s">
        <v>428</v>
      </c>
      <c r="E42" s="170">
        <v>0.56</v>
      </c>
      <c r="F42" s="172"/>
      <c r="G42" s="170">
        <v>0.205</v>
      </c>
    </row>
    <row r="43" spans="1:7" ht="12.75">
      <c r="A43" s="170">
        <v>26</v>
      </c>
      <c r="B43" s="170" t="s">
        <v>124</v>
      </c>
      <c r="C43" s="170" t="s">
        <v>426</v>
      </c>
      <c r="D43" s="170" t="s">
        <v>427</v>
      </c>
      <c r="E43" s="170">
        <v>0.18</v>
      </c>
      <c r="F43" s="172"/>
      <c r="G43" s="170">
        <v>0.07</v>
      </c>
    </row>
    <row r="44" spans="1:7" ht="12.75">
      <c r="A44" s="170">
        <v>27</v>
      </c>
      <c r="B44" s="170" t="s">
        <v>125</v>
      </c>
      <c r="C44" s="170" t="s">
        <v>426</v>
      </c>
      <c r="D44" s="170" t="s">
        <v>427</v>
      </c>
      <c r="E44" s="170">
        <v>0.18</v>
      </c>
      <c r="F44" s="172"/>
      <c r="G44" s="170">
        <v>0.06</v>
      </c>
    </row>
    <row r="45" spans="1:7" ht="12.75">
      <c r="A45" s="170">
        <v>28</v>
      </c>
      <c r="B45" s="170" t="s">
        <v>126</v>
      </c>
      <c r="C45" s="170" t="s">
        <v>426</v>
      </c>
      <c r="D45" s="170" t="s">
        <v>427</v>
      </c>
      <c r="E45" s="170">
        <v>0.18</v>
      </c>
      <c r="F45" s="172"/>
      <c r="G45" s="170">
        <v>0.1</v>
      </c>
    </row>
    <row r="46" spans="1:7" ht="12.75">
      <c r="A46" s="170">
        <v>29</v>
      </c>
      <c r="B46" s="170" t="s">
        <v>144</v>
      </c>
      <c r="C46" s="170" t="s">
        <v>426</v>
      </c>
      <c r="D46" s="170" t="s">
        <v>427</v>
      </c>
      <c r="E46" s="170">
        <v>0.32</v>
      </c>
      <c r="F46" s="172"/>
      <c r="G46" s="170">
        <v>0.2</v>
      </c>
    </row>
    <row r="47" spans="1:7" ht="12.75">
      <c r="A47" s="170">
        <v>30</v>
      </c>
      <c r="B47" s="170" t="s">
        <v>146</v>
      </c>
      <c r="C47" s="170" t="s">
        <v>426</v>
      </c>
      <c r="D47" s="170" t="s">
        <v>427</v>
      </c>
      <c r="E47" s="170">
        <v>0.4</v>
      </c>
      <c r="F47" s="172"/>
      <c r="G47" s="170">
        <v>0.19</v>
      </c>
    </row>
    <row r="48" spans="1:7" ht="12.75">
      <c r="A48" s="196">
        <v>31</v>
      </c>
      <c r="B48" s="196" t="s">
        <v>127</v>
      </c>
      <c r="C48" s="196" t="s">
        <v>426</v>
      </c>
      <c r="D48" s="170" t="s">
        <v>427</v>
      </c>
      <c r="E48" s="170">
        <v>0.4</v>
      </c>
      <c r="F48" s="172"/>
      <c r="G48" s="170">
        <v>0.205</v>
      </c>
    </row>
    <row r="49" spans="1:7" ht="12.75">
      <c r="A49" s="197"/>
      <c r="B49" s="197"/>
      <c r="C49" s="197"/>
      <c r="D49" s="170" t="s">
        <v>428</v>
      </c>
      <c r="E49" s="170">
        <v>0.18</v>
      </c>
      <c r="F49" s="172"/>
      <c r="G49" s="170">
        <v>0</v>
      </c>
    </row>
    <row r="50" spans="1:7" ht="12.75">
      <c r="A50" s="170">
        <v>32</v>
      </c>
      <c r="B50" s="170" t="s">
        <v>128</v>
      </c>
      <c r="C50" s="170" t="s">
        <v>426</v>
      </c>
      <c r="D50" s="170" t="s">
        <v>427</v>
      </c>
      <c r="E50" s="170">
        <v>0.4</v>
      </c>
      <c r="F50" s="172"/>
      <c r="G50" s="170">
        <v>0.173</v>
      </c>
    </row>
    <row r="51" spans="1:7" ht="12.75">
      <c r="A51" s="170">
        <v>33</v>
      </c>
      <c r="B51" s="170" t="s">
        <v>129</v>
      </c>
      <c r="C51" s="170" t="s">
        <v>426</v>
      </c>
      <c r="D51" s="170" t="s">
        <v>427</v>
      </c>
      <c r="E51" s="170">
        <v>0.16</v>
      </c>
      <c r="F51" s="172"/>
      <c r="G51" s="170">
        <v>0.095</v>
      </c>
    </row>
    <row r="52" spans="1:7" ht="12.75">
      <c r="A52" s="170">
        <v>34</v>
      </c>
      <c r="B52" s="170" t="s">
        <v>130</v>
      </c>
      <c r="C52" s="170" t="s">
        <v>426</v>
      </c>
      <c r="D52" s="170" t="s">
        <v>427</v>
      </c>
      <c r="E52" s="170">
        <v>0.4</v>
      </c>
      <c r="F52" s="172"/>
      <c r="G52" s="170">
        <v>0</v>
      </c>
    </row>
    <row r="53" spans="1:7" ht="12.75">
      <c r="A53" s="170">
        <v>35</v>
      </c>
      <c r="B53" s="170" t="s">
        <v>131</v>
      </c>
      <c r="C53" s="170" t="s">
        <v>426</v>
      </c>
      <c r="D53" s="170" t="s">
        <v>427</v>
      </c>
      <c r="E53" s="170">
        <v>0.25</v>
      </c>
      <c r="F53" s="172"/>
      <c r="G53" s="170">
        <v>0.1</v>
      </c>
    </row>
    <row r="54" spans="1:7" ht="12.75">
      <c r="A54" s="170">
        <v>36</v>
      </c>
      <c r="B54" s="170" t="s">
        <v>147</v>
      </c>
      <c r="C54" s="170" t="s">
        <v>426</v>
      </c>
      <c r="D54" s="170" t="s">
        <v>427</v>
      </c>
      <c r="E54" s="170">
        <v>0.25</v>
      </c>
      <c r="F54" s="172"/>
      <c r="G54" s="170">
        <v>0.068</v>
      </c>
    </row>
    <row r="55" spans="1:7" ht="12.75">
      <c r="A55" s="170">
        <v>37</v>
      </c>
      <c r="B55" s="170" t="s">
        <v>148</v>
      </c>
      <c r="C55" s="170" t="s">
        <v>426</v>
      </c>
      <c r="D55" s="170" t="s">
        <v>427</v>
      </c>
      <c r="E55" s="170">
        <v>0.25</v>
      </c>
      <c r="F55" s="172"/>
      <c r="G55" s="170">
        <v>0</v>
      </c>
    </row>
    <row r="56" spans="1:7" ht="12.75">
      <c r="A56" s="170">
        <v>38</v>
      </c>
      <c r="B56" s="170" t="s">
        <v>149</v>
      </c>
      <c r="C56" s="170" t="s">
        <v>426</v>
      </c>
      <c r="D56" s="170" t="s">
        <v>427</v>
      </c>
      <c r="E56" s="170">
        <v>0.25</v>
      </c>
      <c r="F56" s="172"/>
      <c r="G56" s="170">
        <v>0</v>
      </c>
    </row>
    <row r="57" spans="1:7" ht="12.75">
      <c r="A57" s="170">
        <v>39</v>
      </c>
      <c r="B57" s="170" t="s">
        <v>132</v>
      </c>
      <c r="C57" s="170" t="s">
        <v>435</v>
      </c>
      <c r="D57" s="170" t="s">
        <v>427</v>
      </c>
      <c r="E57" s="170">
        <v>0.1</v>
      </c>
      <c r="F57" s="172"/>
      <c r="G57" s="170">
        <v>0.07</v>
      </c>
    </row>
    <row r="58" spans="1:7" ht="12.75">
      <c r="A58" s="170">
        <v>40</v>
      </c>
      <c r="B58" s="170" t="s">
        <v>150</v>
      </c>
      <c r="C58" s="170" t="s">
        <v>426</v>
      </c>
      <c r="D58" s="170" t="s">
        <v>427</v>
      </c>
      <c r="E58" s="170">
        <v>0.25</v>
      </c>
      <c r="F58" s="172"/>
      <c r="G58" s="170">
        <v>0.051</v>
      </c>
    </row>
    <row r="59" spans="1:7" ht="12.75">
      <c r="A59" s="170">
        <v>41</v>
      </c>
      <c r="B59" s="170" t="s">
        <v>133</v>
      </c>
      <c r="C59" s="170" t="s">
        <v>426</v>
      </c>
      <c r="D59" s="170" t="s">
        <v>427</v>
      </c>
      <c r="E59" s="170">
        <v>0.32</v>
      </c>
      <c r="F59" s="172"/>
      <c r="G59" s="170">
        <v>0.116</v>
      </c>
    </row>
    <row r="60" spans="1:7" ht="12.75">
      <c r="A60" s="170">
        <v>42</v>
      </c>
      <c r="B60" s="170" t="s">
        <v>134</v>
      </c>
      <c r="C60" s="170" t="s">
        <v>426</v>
      </c>
      <c r="D60" s="170" t="s">
        <v>427</v>
      </c>
      <c r="E60" s="170">
        <v>0.25</v>
      </c>
      <c r="F60" s="172"/>
      <c r="G60" s="170">
        <v>0</v>
      </c>
    </row>
    <row r="61" spans="1:7" ht="12.75">
      <c r="A61" s="170">
        <v>43</v>
      </c>
      <c r="B61" s="170" t="s">
        <v>135</v>
      </c>
      <c r="C61" s="170" t="s">
        <v>426</v>
      </c>
      <c r="D61" s="170" t="s">
        <v>427</v>
      </c>
      <c r="E61" s="170">
        <v>0.32</v>
      </c>
      <c r="F61" s="172"/>
      <c r="G61" s="170">
        <v>0.23</v>
      </c>
    </row>
    <row r="62" spans="1:7" ht="12.75">
      <c r="A62" s="196">
        <v>44</v>
      </c>
      <c r="B62" s="196" t="s">
        <v>136</v>
      </c>
      <c r="C62" s="196" t="s">
        <v>426</v>
      </c>
      <c r="D62" s="170" t="s">
        <v>427</v>
      </c>
      <c r="E62" s="170">
        <v>0.4</v>
      </c>
      <c r="F62" s="172"/>
      <c r="G62" s="170">
        <v>0.259</v>
      </c>
    </row>
    <row r="63" spans="1:7" ht="12.75">
      <c r="A63" s="197"/>
      <c r="B63" s="197"/>
      <c r="C63" s="197"/>
      <c r="D63" s="170" t="s">
        <v>428</v>
      </c>
      <c r="E63" s="170">
        <v>0.4</v>
      </c>
      <c r="F63" s="172"/>
      <c r="G63" s="170">
        <v>0.25</v>
      </c>
    </row>
    <row r="64" spans="1:7" ht="12.75">
      <c r="A64" s="170">
        <v>45</v>
      </c>
      <c r="B64" s="170" t="s">
        <v>137</v>
      </c>
      <c r="C64" s="170" t="s">
        <v>426</v>
      </c>
      <c r="D64" s="170" t="s">
        <v>427</v>
      </c>
      <c r="E64" s="170">
        <v>0.18</v>
      </c>
      <c r="F64" s="172"/>
      <c r="G64" s="170">
        <v>0.095</v>
      </c>
    </row>
    <row r="65" spans="1:7" ht="12.75">
      <c r="A65" s="196">
        <v>46</v>
      </c>
      <c r="B65" s="196" t="s">
        <v>138</v>
      </c>
      <c r="C65" s="196" t="s">
        <v>426</v>
      </c>
      <c r="D65" s="170" t="s">
        <v>427</v>
      </c>
      <c r="E65" s="170">
        <v>0.18</v>
      </c>
      <c r="F65" s="172"/>
      <c r="G65" s="170">
        <v>0</v>
      </c>
    </row>
    <row r="66" spans="1:7" ht="12.75">
      <c r="A66" s="197"/>
      <c r="B66" s="197"/>
      <c r="C66" s="197"/>
      <c r="D66" s="170" t="s">
        <v>428</v>
      </c>
      <c r="E66" s="170">
        <v>0.18</v>
      </c>
      <c r="F66" s="172"/>
      <c r="G66" s="170">
        <v>0</v>
      </c>
    </row>
    <row r="67" spans="1:7" ht="12.75">
      <c r="A67" s="170">
        <v>47</v>
      </c>
      <c r="B67" s="170" t="s">
        <v>151</v>
      </c>
      <c r="C67" s="170" t="s">
        <v>426</v>
      </c>
      <c r="D67" s="170" t="s">
        <v>427</v>
      </c>
      <c r="E67" s="170">
        <v>0.4</v>
      </c>
      <c r="F67" s="172"/>
      <c r="G67" s="170">
        <v>0.275</v>
      </c>
    </row>
    <row r="68" spans="1:7" ht="12.75">
      <c r="A68" s="170">
        <v>48</v>
      </c>
      <c r="B68" s="170" t="s">
        <v>139</v>
      </c>
      <c r="C68" s="170" t="s">
        <v>426</v>
      </c>
      <c r="D68" s="170" t="s">
        <v>427</v>
      </c>
      <c r="E68" s="170">
        <v>0.32</v>
      </c>
      <c r="F68" s="172"/>
      <c r="G68" s="170">
        <v>0.211</v>
      </c>
    </row>
    <row r="69" spans="1:7" ht="12.75">
      <c r="A69" s="196">
        <v>49</v>
      </c>
      <c r="B69" s="196" t="s">
        <v>152</v>
      </c>
      <c r="C69" s="196" t="s">
        <v>426</v>
      </c>
      <c r="D69" s="170" t="s">
        <v>427</v>
      </c>
      <c r="E69" s="170">
        <v>0.4</v>
      </c>
      <c r="F69" s="172"/>
      <c r="G69" s="170">
        <v>0.29</v>
      </c>
    </row>
    <row r="70" spans="1:7" ht="12.75">
      <c r="A70" s="197"/>
      <c r="B70" s="197"/>
      <c r="C70" s="197"/>
      <c r="D70" s="170" t="s">
        <v>428</v>
      </c>
      <c r="E70" s="170">
        <v>0.4</v>
      </c>
      <c r="F70" s="172"/>
      <c r="G70" s="170">
        <v>0.3</v>
      </c>
    </row>
    <row r="71" spans="1:7" ht="12.75">
      <c r="A71" s="170">
        <v>50</v>
      </c>
      <c r="B71" s="170" t="s">
        <v>153</v>
      </c>
      <c r="C71" s="170" t="s">
        <v>426</v>
      </c>
      <c r="D71" s="170" t="s">
        <v>427</v>
      </c>
      <c r="E71" s="170">
        <v>0.32</v>
      </c>
      <c r="F71" s="172"/>
      <c r="G71" s="170">
        <v>0.18</v>
      </c>
    </row>
    <row r="72" spans="1:7" ht="12.75">
      <c r="A72" s="170">
        <v>51</v>
      </c>
      <c r="B72" s="170" t="s">
        <v>154</v>
      </c>
      <c r="C72" s="170" t="s">
        <v>426</v>
      </c>
      <c r="D72" s="170" t="s">
        <v>427</v>
      </c>
      <c r="E72" s="170">
        <v>0.16</v>
      </c>
      <c r="F72" s="172"/>
      <c r="G72" s="170">
        <v>0</v>
      </c>
    </row>
    <row r="73" spans="1:7" ht="12.75">
      <c r="A73" s="196">
        <v>52</v>
      </c>
      <c r="B73" s="196" t="s">
        <v>217</v>
      </c>
      <c r="C73" s="196" t="s">
        <v>426</v>
      </c>
      <c r="D73" s="170" t="s">
        <v>427</v>
      </c>
      <c r="E73" s="170">
        <v>0.4</v>
      </c>
      <c r="F73" s="172"/>
      <c r="G73" s="170">
        <v>0.28</v>
      </c>
    </row>
    <row r="74" spans="1:7" ht="12.75">
      <c r="A74" s="197"/>
      <c r="B74" s="197"/>
      <c r="C74" s="197"/>
      <c r="D74" s="170" t="s">
        <v>428</v>
      </c>
      <c r="E74" s="170">
        <v>0.4</v>
      </c>
      <c r="F74" s="172"/>
      <c r="G74" s="170">
        <v>0.3</v>
      </c>
    </row>
    <row r="75" spans="1:7" ht="12.75">
      <c r="A75" s="170">
        <v>53</v>
      </c>
      <c r="B75" s="170" t="s">
        <v>155</v>
      </c>
      <c r="C75" s="170" t="s">
        <v>426</v>
      </c>
      <c r="D75" s="170" t="s">
        <v>427</v>
      </c>
      <c r="E75" s="170">
        <v>0.4</v>
      </c>
      <c r="F75" s="172"/>
      <c r="G75" s="170">
        <v>0.23</v>
      </c>
    </row>
    <row r="76" spans="1:7" ht="12.75">
      <c r="A76" s="170">
        <v>54</v>
      </c>
      <c r="B76" s="170" t="s">
        <v>156</v>
      </c>
      <c r="C76" s="170" t="s">
        <v>426</v>
      </c>
      <c r="D76" s="170" t="s">
        <v>427</v>
      </c>
      <c r="E76" s="170">
        <v>0.4</v>
      </c>
      <c r="F76" s="172"/>
      <c r="G76" s="170">
        <v>0</v>
      </c>
    </row>
    <row r="77" spans="1:7" ht="12.75">
      <c r="A77" s="170">
        <v>55</v>
      </c>
      <c r="B77" s="170" t="s">
        <v>218</v>
      </c>
      <c r="C77" s="170" t="s">
        <v>426</v>
      </c>
      <c r="D77" s="170" t="s">
        <v>427</v>
      </c>
      <c r="E77" s="170">
        <v>0.18</v>
      </c>
      <c r="F77" s="172"/>
      <c r="G77" s="170">
        <v>0</v>
      </c>
    </row>
    <row r="78" spans="1:7" ht="12.75">
      <c r="A78" s="170">
        <v>56</v>
      </c>
      <c r="B78" s="170" t="s">
        <v>157</v>
      </c>
      <c r="C78" s="170" t="s">
        <v>426</v>
      </c>
      <c r="D78" s="170" t="s">
        <v>427</v>
      </c>
      <c r="E78" s="170">
        <v>0.4</v>
      </c>
      <c r="F78" s="172"/>
      <c r="G78" s="170">
        <v>0</v>
      </c>
    </row>
    <row r="79" spans="1:7" ht="12.75">
      <c r="A79" s="196">
        <v>57</v>
      </c>
      <c r="B79" s="196" t="s">
        <v>158</v>
      </c>
      <c r="C79" s="196" t="s">
        <v>426</v>
      </c>
      <c r="D79" s="170" t="s">
        <v>427</v>
      </c>
      <c r="E79" s="170">
        <v>0.4</v>
      </c>
      <c r="F79" s="172"/>
      <c r="G79" s="170">
        <v>0.32</v>
      </c>
    </row>
    <row r="80" spans="1:7" ht="12.75">
      <c r="A80" s="197"/>
      <c r="B80" s="197"/>
      <c r="C80" s="197"/>
      <c r="D80" s="170" t="s">
        <v>428</v>
      </c>
      <c r="E80" s="170">
        <v>0.31</v>
      </c>
      <c r="F80" s="172"/>
      <c r="G80" s="170">
        <v>0.22</v>
      </c>
    </row>
    <row r="81" spans="1:7" ht="12.75">
      <c r="A81" s="196">
        <v>58</v>
      </c>
      <c r="B81" s="196" t="s">
        <v>159</v>
      </c>
      <c r="C81" s="196" t="s">
        <v>426</v>
      </c>
      <c r="D81" s="170" t="s">
        <v>427</v>
      </c>
      <c r="E81" s="170">
        <v>0.18</v>
      </c>
      <c r="F81" s="172"/>
      <c r="G81" s="170">
        <v>0.11</v>
      </c>
    </row>
    <row r="82" spans="1:7" ht="12.75">
      <c r="A82" s="197"/>
      <c r="B82" s="197"/>
      <c r="C82" s="197"/>
      <c r="D82" s="170" t="s">
        <v>428</v>
      </c>
      <c r="E82" s="170">
        <v>0.18</v>
      </c>
      <c r="F82" s="172"/>
      <c r="G82" s="170">
        <v>0.065</v>
      </c>
    </row>
    <row r="83" spans="1:7" ht="12.75">
      <c r="A83" s="170">
        <v>59</v>
      </c>
      <c r="B83" s="170" t="s">
        <v>160</v>
      </c>
      <c r="C83" s="170" t="s">
        <v>426</v>
      </c>
      <c r="D83" s="170" t="s">
        <v>427</v>
      </c>
      <c r="E83" s="170">
        <v>0.32</v>
      </c>
      <c r="F83" s="172"/>
      <c r="G83" s="170">
        <v>0.127</v>
      </c>
    </row>
    <row r="84" spans="1:7" ht="12.75">
      <c r="A84" s="170">
        <v>60</v>
      </c>
      <c r="B84" s="170" t="s">
        <v>161</v>
      </c>
      <c r="C84" s="170" t="s">
        <v>426</v>
      </c>
      <c r="D84" s="170" t="s">
        <v>427</v>
      </c>
      <c r="E84" s="170">
        <v>0.4</v>
      </c>
      <c r="F84" s="172"/>
      <c r="G84" s="170">
        <v>0.202</v>
      </c>
    </row>
    <row r="85" spans="1:7" ht="12.75">
      <c r="A85" s="170">
        <v>61</v>
      </c>
      <c r="B85" s="170" t="s">
        <v>140</v>
      </c>
      <c r="C85" s="170" t="s">
        <v>426</v>
      </c>
      <c r="D85" s="170" t="s">
        <v>427</v>
      </c>
      <c r="E85" s="170">
        <v>0.18</v>
      </c>
      <c r="F85" s="172"/>
      <c r="G85" s="170">
        <v>0.06</v>
      </c>
    </row>
    <row r="86" spans="1:7" ht="12.75">
      <c r="A86" s="170">
        <v>62</v>
      </c>
      <c r="B86" s="170" t="s">
        <v>162</v>
      </c>
      <c r="C86" s="170" t="s">
        <v>426</v>
      </c>
      <c r="D86" s="170" t="s">
        <v>427</v>
      </c>
      <c r="E86" s="170">
        <v>0.2</v>
      </c>
      <c r="F86" s="172"/>
      <c r="G86" s="170">
        <v>0.049</v>
      </c>
    </row>
    <row r="87" spans="1:7" ht="12.75">
      <c r="A87" s="170">
        <v>63</v>
      </c>
      <c r="B87" s="170" t="s">
        <v>163</v>
      </c>
      <c r="C87" s="170" t="s">
        <v>435</v>
      </c>
      <c r="D87" s="170" t="s">
        <v>427</v>
      </c>
      <c r="E87" s="170">
        <v>0.25</v>
      </c>
      <c r="F87" s="172"/>
      <c r="G87" s="170">
        <v>0.125</v>
      </c>
    </row>
    <row r="88" spans="1:7" ht="12.75">
      <c r="A88" s="170">
        <v>64</v>
      </c>
      <c r="B88" s="170" t="s">
        <v>164</v>
      </c>
      <c r="C88" s="170" t="s">
        <v>426</v>
      </c>
      <c r="D88" s="170" t="s">
        <v>427</v>
      </c>
      <c r="E88" s="170">
        <v>0.4</v>
      </c>
      <c r="F88" s="172"/>
      <c r="G88" s="170">
        <v>0</v>
      </c>
    </row>
    <row r="89" spans="1:7" ht="12.75">
      <c r="A89" s="196">
        <v>65</v>
      </c>
      <c r="B89" s="196" t="s">
        <v>437</v>
      </c>
      <c r="C89" s="196" t="s">
        <v>426</v>
      </c>
      <c r="D89" s="170" t="s">
        <v>427</v>
      </c>
      <c r="E89" s="170">
        <v>0.63</v>
      </c>
      <c r="F89" s="172"/>
      <c r="G89" s="170">
        <v>0</v>
      </c>
    </row>
    <row r="90" spans="1:7" ht="12.75">
      <c r="A90" s="197"/>
      <c r="B90" s="197"/>
      <c r="C90" s="197"/>
      <c r="D90" s="170" t="s">
        <v>428</v>
      </c>
      <c r="E90" s="170">
        <v>0.63</v>
      </c>
      <c r="F90" s="172"/>
      <c r="G90" s="170">
        <v>0</v>
      </c>
    </row>
    <row r="91" spans="1:7" ht="12.75">
      <c r="A91" s="170">
        <v>66</v>
      </c>
      <c r="B91" s="170" t="s">
        <v>141</v>
      </c>
      <c r="C91" s="170" t="s">
        <v>426</v>
      </c>
      <c r="D91" s="170" t="s">
        <v>427</v>
      </c>
      <c r="E91" s="170">
        <v>0.56</v>
      </c>
      <c r="F91" s="172"/>
      <c r="G91" s="170">
        <v>0.265</v>
      </c>
    </row>
    <row r="92" spans="1:7" ht="12.75">
      <c r="A92" s="170">
        <v>67</v>
      </c>
      <c r="B92" s="170" t="s">
        <v>165</v>
      </c>
      <c r="C92" s="170" t="s">
        <v>426</v>
      </c>
      <c r="D92" s="170" t="s">
        <v>427</v>
      </c>
      <c r="E92" s="170">
        <v>0.4</v>
      </c>
      <c r="F92" s="172"/>
      <c r="G92" s="170">
        <v>0.04</v>
      </c>
    </row>
    <row r="93" spans="1:7" ht="12.75">
      <c r="A93" s="170">
        <v>68</v>
      </c>
      <c r="B93" s="170" t="s">
        <v>166</v>
      </c>
      <c r="C93" s="170" t="s">
        <v>435</v>
      </c>
      <c r="D93" s="170" t="s">
        <v>427</v>
      </c>
      <c r="E93" s="170">
        <v>0.4</v>
      </c>
      <c r="F93" s="172"/>
      <c r="G93" s="170">
        <v>0</v>
      </c>
    </row>
    <row r="94" spans="1:7" ht="12.75">
      <c r="A94" s="170">
        <v>69</v>
      </c>
      <c r="B94" s="170" t="s">
        <v>167</v>
      </c>
      <c r="C94" s="170" t="s">
        <v>435</v>
      </c>
      <c r="D94" s="170" t="s">
        <v>427</v>
      </c>
      <c r="E94" s="170">
        <v>0.25</v>
      </c>
      <c r="F94" s="172"/>
      <c r="G94" s="170">
        <v>0.051</v>
      </c>
    </row>
    <row r="95" spans="1:7" ht="12.75">
      <c r="A95" s="170">
        <v>70</v>
      </c>
      <c r="B95" s="170" t="s">
        <v>168</v>
      </c>
      <c r="C95" s="170" t="s">
        <v>435</v>
      </c>
      <c r="D95" s="170" t="s">
        <v>427</v>
      </c>
      <c r="E95" s="170">
        <v>0.2</v>
      </c>
      <c r="F95" s="172"/>
      <c r="G95" s="170">
        <v>0</v>
      </c>
    </row>
    <row r="96" spans="1:7" ht="12.75">
      <c r="A96" s="170">
        <v>71</v>
      </c>
      <c r="B96" s="170" t="s">
        <v>169</v>
      </c>
      <c r="C96" s="170" t="s">
        <v>435</v>
      </c>
      <c r="D96" s="170" t="s">
        <v>427</v>
      </c>
      <c r="E96" s="170">
        <v>0.4</v>
      </c>
      <c r="F96" s="172"/>
      <c r="G96" s="170">
        <v>0.14</v>
      </c>
    </row>
    <row r="97" spans="1:7" ht="12.75">
      <c r="A97" s="170">
        <v>72</v>
      </c>
      <c r="B97" s="170" t="s">
        <v>170</v>
      </c>
      <c r="C97" s="170" t="s">
        <v>426</v>
      </c>
      <c r="D97" s="170" t="s">
        <v>427</v>
      </c>
      <c r="E97" s="170">
        <v>0.4</v>
      </c>
      <c r="F97" s="172"/>
      <c r="G97" s="170">
        <v>0.23</v>
      </c>
    </row>
    <row r="98" spans="1:7" ht="12.75">
      <c r="A98" s="196">
        <v>73</v>
      </c>
      <c r="B98" s="196" t="s">
        <v>171</v>
      </c>
      <c r="C98" s="196" t="s">
        <v>426</v>
      </c>
      <c r="D98" s="170" t="s">
        <v>427</v>
      </c>
      <c r="E98" s="170">
        <v>0.4</v>
      </c>
      <c r="F98" s="172"/>
      <c r="G98" s="170">
        <v>0.24</v>
      </c>
    </row>
    <row r="99" spans="1:7" ht="12.75">
      <c r="A99" s="197"/>
      <c r="B99" s="197"/>
      <c r="C99" s="197"/>
      <c r="D99" s="170" t="s">
        <v>428</v>
      </c>
      <c r="E99" s="170">
        <v>0.32</v>
      </c>
      <c r="F99" s="172"/>
      <c r="G99" s="170">
        <v>0.18</v>
      </c>
    </row>
    <row r="100" spans="1:7" ht="12.75">
      <c r="A100" s="196">
        <v>74</v>
      </c>
      <c r="B100" s="196" t="s">
        <v>172</v>
      </c>
      <c r="C100" s="196" t="s">
        <v>426</v>
      </c>
      <c r="D100" s="170" t="s">
        <v>427</v>
      </c>
      <c r="E100" s="170">
        <v>0.4</v>
      </c>
      <c r="F100" s="172"/>
      <c r="G100" s="170">
        <v>0.24</v>
      </c>
    </row>
    <row r="101" spans="1:7" ht="12.75">
      <c r="A101" s="197"/>
      <c r="B101" s="197"/>
      <c r="C101" s="197"/>
      <c r="D101" s="170" t="s">
        <v>428</v>
      </c>
      <c r="E101" s="170">
        <v>0.4</v>
      </c>
      <c r="F101" s="172"/>
      <c r="G101" s="170">
        <v>0.25</v>
      </c>
    </row>
    <row r="102" spans="1:7" ht="12.75">
      <c r="A102" s="170">
        <v>75</v>
      </c>
      <c r="B102" s="170" t="s">
        <v>173</v>
      </c>
      <c r="C102" s="170" t="s">
        <v>426</v>
      </c>
      <c r="D102" s="170" t="s">
        <v>427</v>
      </c>
      <c r="E102" s="170">
        <v>0.4</v>
      </c>
      <c r="F102" s="172"/>
      <c r="G102" s="170">
        <v>0.085</v>
      </c>
    </row>
    <row r="103" spans="1:7" ht="12.75">
      <c r="A103" s="170">
        <v>76</v>
      </c>
      <c r="B103" s="170" t="s">
        <v>174</v>
      </c>
      <c r="C103" s="170" t="s">
        <v>426</v>
      </c>
      <c r="D103" s="170" t="s">
        <v>427</v>
      </c>
      <c r="E103" s="170">
        <v>0.25</v>
      </c>
      <c r="F103" s="172"/>
      <c r="G103" s="170">
        <v>0.01</v>
      </c>
    </row>
    <row r="104" spans="1:7" ht="12.75">
      <c r="A104" s="196">
        <v>77</v>
      </c>
      <c r="B104" s="196" t="s">
        <v>175</v>
      </c>
      <c r="C104" s="196" t="s">
        <v>435</v>
      </c>
      <c r="D104" s="170" t="s">
        <v>427</v>
      </c>
      <c r="E104" s="170">
        <v>0.4</v>
      </c>
      <c r="F104" s="172"/>
      <c r="G104" s="170">
        <v>0.199</v>
      </c>
    </row>
    <row r="105" spans="1:7" ht="12.75">
      <c r="A105" s="197"/>
      <c r="B105" s="197"/>
      <c r="C105" s="197"/>
      <c r="D105" s="170" t="s">
        <v>428</v>
      </c>
      <c r="E105" s="170">
        <v>0.63</v>
      </c>
      <c r="F105" s="172"/>
      <c r="G105" s="170">
        <v>0.206</v>
      </c>
    </row>
    <row r="106" spans="1:7" ht="12.75">
      <c r="A106" s="196">
        <v>78</v>
      </c>
      <c r="B106" s="196" t="s">
        <v>176</v>
      </c>
      <c r="C106" s="196" t="s">
        <v>426</v>
      </c>
      <c r="D106" s="170" t="s">
        <v>427</v>
      </c>
      <c r="E106" s="170">
        <v>0.25</v>
      </c>
      <c r="F106" s="172"/>
      <c r="G106" s="170">
        <v>0.19</v>
      </c>
    </row>
    <row r="107" spans="1:7" ht="12.75">
      <c r="A107" s="197"/>
      <c r="B107" s="197"/>
      <c r="C107" s="197"/>
      <c r="D107" s="170" t="s">
        <v>428</v>
      </c>
      <c r="E107" s="170">
        <v>0.32</v>
      </c>
      <c r="F107" s="172"/>
      <c r="G107" s="170">
        <v>0.22</v>
      </c>
    </row>
    <row r="108" spans="1:7" ht="12.75">
      <c r="A108" s="196">
        <v>79</v>
      </c>
      <c r="B108" s="196" t="s">
        <v>177</v>
      </c>
      <c r="C108" s="196" t="s">
        <v>426</v>
      </c>
      <c r="D108" s="170" t="s">
        <v>427</v>
      </c>
      <c r="E108" s="170">
        <v>0.18</v>
      </c>
      <c r="F108" s="172"/>
      <c r="G108" s="170">
        <v>0.086</v>
      </c>
    </row>
    <row r="109" spans="1:7" ht="12.75">
      <c r="A109" s="197"/>
      <c r="B109" s="197"/>
      <c r="C109" s="197"/>
      <c r="D109" s="170" t="s">
        <v>428</v>
      </c>
      <c r="E109" s="170">
        <v>0.18</v>
      </c>
      <c r="F109" s="172"/>
      <c r="G109" s="170">
        <v>0.02</v>
      </c>
    </row>
    <row r="110" spans="1:7" ht="12.75">
      <c r="A110" s="170">
        <v>80</v>
      </c>
      <c r="B110" s="170" t="s">
        <v>178</v>
      </c>
      <c r="C110" s="170" t="s">
        <v>426</v>
      </c>
      <c r="D110" s="170" t="s">
        <v>427</v>
      </c>
      <c r="E110" s="170">
        <v>0.32</v>
      </c>
      <c r="F110" s="172"/>
      <c r="G110" s="170">
        <v>0.06</v>
      </c>
    </row>
    <row r="111" spans="1:7" ht="12.75">
      <c r="A111" s="170">
        <v>81</v>
      </c>
      <c r="B111" s="170" t="s">
        <v>179</v>
      </c>
      <c r="C111" s="170" t="s">
        <v>426</v>
      </c>
      <c r="D111" s="170" t="s">
        <v>427</v>
      </c>
      <c r="E111" s="170">
        <v>0.32</v>
      </c>
      <c r="F111" s="172"/>
      <c r="G111" s="170">
        <v>0.135</v>
      </c>
    </row>
    <row r="112" spans="1:7" ht="12.75">
      <c r="A112" s="196">
        <v>82</v>
      </c>
      <c r="B112" s="196" t="s">
        <v>180</v>
      </c>
      <c r="C112" s="196" t="s">
        <v>426</v>
      </c>
      <c r="D112" s="170" t="s">
        <v>427</v>
      </c>
      <c r="E112" s="170">
        <v>0.63</v>
      </c>
      <c r="F112" s="172"/>
      <c r="G112" s="170">
        <v>0.324</v>
      </c>
    </row>
    <row r="113" spans="1:7" ht="12.75">
      <c r="A113" s="197"/>
      <c r="B113" s="197"/>
      <c r="C113" s="197"/>
      <c r="D113" s="170" t="s">
        <v>428</v>
      </c>
      <c r="E113" s="170">
        <v>0.4</v>
      </c>
      <c r="F113" s="172"/>
      <c r="G113" s="170">
        <v>0.23</v>
      </c>
    </row>
    <row r="114" spans="1:7" ht="12.75">
      <c r="A114" s="170">
        <v>83</v>
      </c>
      <c r="B114" s="170" t="s">
        <v>181</v>
      </c>
      <c r="C114" s="170" t="s">
        <v>426</v>
      </c>
      <c r="D114" s="170" t="s">
        <v>427</v>
      </c>
      <c r="E114" s="170">
        <v>0.32</v>
      </c>
      <c r="F114" s="172"/>
      <c r="G114" s="170">
        <v>0.056</v>
      </c>
    </row>
    <row r="115" spans="1:7" ht="12.75">
      <c r="A115" s="170">
        <v>84</v>
      </c>
      <c r="B115" s="170" t="s">
        <v>182</v>
      </c>
      <c r="C115" s="170" t="s">
        <v>426</v>
      </c>
      <c r="D115" s="170" t="s">
        <v>427</v>
      </c>
      <c r="E115" s="170">
        <v>0.4</v>
      </c>
      <c r="F115" s="172"/>
      <c r="G115" s="170">
        <v>0.189</v>
      </c>
    </row>
    <row r="116" spans="1:7" ht="12.75">
      <c r="A116" s="170">
        <v>85</v>
      </c>
      <c r="B116" s="170" t="s">
        <v>183</v>
      </c>
      <c r="C116" s="170" t="s">
        <v>426</v>
      </c>
      <c r="D116" s="170" t="s">
        <v>427</v>
      </c>
      <c r="E116" s="170">
        <v>0.4</v>
      </c>
      <c r="F116" s="172"/>
      <c r="G116" s="170">
        <v>0.27</v>
      </c>
    </row>
    <row r="117" spans="1:7" ht="12.75">
      <c r="A117" s="170">
        <v>86</v>
      </c>
      <c r="B117" s="170" t="s">
        <v>184</v>
      </c>
      <c r="C117" s="170" t="s">
        <v>426</v>
      </c>
      <c r="D117" s="170" t="s">
        <v>427</v>
      </c>
      <c r="E117" s="170">
        <v>0.4</v>
      </c>
      <c r="F117" s="172"/>
      <c r="G117" s="170">
        <v>0</v>
      </c>
    </row>
    <row r="118" spans="1:7" ht="12.75">
      <c r="A118" s="170">
        <v>87</v>
      </c>
      <c r="B118" s="170" t="s">
        <v>244</v>
      </c>
      <c r="C118" s="170" t="s">
        <v>426</v>
      </c>
      <c r="D118" s="170" t="s">
        <v>427</v>
      </c>
      <c r="E118" s="170">
        <v>0.32</v>
      </c>
      <c r="F118" s="172"/>
      <c r="G118" s="170">
        <v>0.18</v>
      </c>
    </row>
    <row r="119" spans="1:7" ht="12.75">
      <c r="A119" s="196">
        <v>88</v>
      </c>
      <c r="B119" s="196" t="s">
        <v>245</v>
      </c>
      <c r="C119" s="196" t="s">
        <v>426</v>
      </c>
      <c r="D119" s="170" t="s">
        <v>427</v>
      </c>
      <c r="E119" s="170">
        <v>0.31</v>
      </c>
      <c r="F119" s="172"/>
      <c r="G119" s="170">
        <v>0.105</v>
      </c>
    </row>
    <row r="120" spans="1:7" ht="12.75">
      <c r="A120" s="197"/>
      <c r="B120" s="197"/>
      <c r="C120" s="197"/>
      <c r="D120" s="170" t="s">
        <v>428</v>
      </c>
      <c r="E120" s="170">
        <v>0.31</v>
      </c>
      <c r="F120" s="172"/>
      <c r="G120" s="170">
        <v>0.167</v>
      </c>
    </row>
    <row r="121" spans="1:7" ht="12.75">
      <c r="A121" s="170">
        <v>89</v>
      </c>
      <c r="B121" s="170" t="s">
        <v>185</v>
      </c>
      <c r="C121" s="170" t="s">
        <v>426</v>
      </c>
      <c r="D121" s="170" t="s">
        <v>427</v>
      </c>
      <c r="E121" s="170">
        <v>0.4</v>
      </c>
      <c r="F121" s="172"/>
      <c r="G121" s="170">
        <v>0</v>
      </c>
    </row>
    <row r="122" spans="1:7" ht="12.75">
      <c r="A122" s="170">
        <v>90</v>
      </c>
      <c r="B122" s="170" t="s">
        <v>438</v>
      </c>
      <c r="C122" s="170" t="s">
        <v>426</v>
      </c>
      <c r="D122" s="170" t="s">
        <v>427</v>
      </c>
      <c r="E122" s="170">
        <v>0.25</v>
      </c>
      <c r="F122" s="172"/>
      <c r="G122" s="170">
        <v>0</v>
      </c>
    </row>
    <row r="123" spans="1:7" ht="12.75">
      <c r="A123" s="170">
        <v>91</v>
      </c>
      <c r="B123" s="170" t="s">
        <v>186</v>
      </c>
      <c r="C123" s="170" t="s">
        <v>435</v>
      </c>
      <c r="D123" s="170" t="s">
        <v>427</v>
      </c>
      <c r="E123" s="170">
        <v>0.25</v>
      </c>
      <c r="F123" s="172"/>
      <c r="G123" s="170">
        <v>0.289</v>
      </c>
    </row>
    <row r="124" spans="1:7" ht="12.75">
      <c r="A124" s="170">
        <v>92</v>
      </c>
      <c r="B124" s="170" t="s">
        <v>187</v>
      </c>
      <c r="C124" s="170" t="s">
        <v>426</v>
      </c>
      <c r="D124" s="170" t="s">
        <v>427</v>
      </c>
      <c r="E124" s="170">
        <v>0.4</v>
      </c>
      <c r="F124" s="172"/>
      <c r="G124" s="170">
        <v>0.065</v>
      </c>
    </row>
    <row r="125" spans="1:7" ht="12.75">
      <c r="A125" s="170">
        <v>93</v>
      </c>
      <c r="B125" s="170" t="s">
        <v>188</v>
      </c>
      <c r="C125" s="170" t="s">
        <v>426</v>
      </c>
      <c r="D125" s="170" t="s">
        <v>427</v>
      </c>
      <c r="E125" s="170">
        <v>0.32</v>
      </c>
      <c r="F125" s="172"/>
      <c r="G125" s="170">
        <v>0.2</v>
      </c>
    </row>
    <row r="126" spans="1:7" ht="12.75">
      <c r="A126" s="170">
        <v>94</v>
      </c>
      <c r="B126" s="170" t="s">
        <v>261</v>
      </c>
      <c r="C126" s="170" t="s">
        <v>426</v>
      </c>
      <c r="D126" s="170" t="s">
        <v>427</v>
      </c>
      <c r="E126" s="170">
        <v>0.4</v>
      </c>
      <c r="F126" s="172"/>
      <c r="G126" s="170">
        <v>0.26</v>
      </c>
    </row>
    <row r="127" spans="1:7" ht="12.75">
      <c r="A127" s="196">
        <v>95</v>
      </c>
      <c r="B127" s="196" t="s">
        <v>189</v>
      </c>
      <c r="C127" s="196" t="s">
        <v>426</v>
      </c>
      <c r="D127" s="170" t="s">
        <v>427</v>
      </c>
      <c r="E127" s="170">
        <v>0.4</v>
      </c>
      <c r="F127" s="172"/>
      <c r="G127" s="170">
        <v>0.255</v>
      </c>
    </row>
    <row r="128" spans="1:7" ht="12.75">
      <c r="A128" s="197"/>
      <c r="B128" s="197"/>
      <c r="C128" s="197"/>
      <c r="D128" s="170" t="s">
        <v>428</v>
      </c>
      <c r="E128" s="170">
        <v>0.4</v>
      </c>
      <c r="F128" s="172"/>
      <c r="G128" s="170">
        <v>0.27</v>
      </c>
    </row>
    <row r="129" spans="1:7" ht="12.75">
      <c r="A129" s="170">
        <v>96</v>
      </c>
      <c r="B129" s="170" t="s">
        <v>190</v>
      </c>
      <c r="C129" s="170" t="s">
        <v>426</v>
      </c>
      <c r="D129" s="170" t="s">
        <v>427</v>
      </c>
      <c r="E129" s="170">
        <v>0.1</v>
      </c>
      <c r="F129" s="172"/>
      <c r="G129" s="170">
        <v>0.041</v>
      </c>
    </row>
    <row r="130" spans="1:7" ht="12.75">
      <c r="A130" s="170">
        <v>97</v>
      </c>
      <c r="B130" s="170" t="s">
        <v>270</v>
      </c>
      <c r="C130" s="170" t="s">
        <v>426</v>
      </c>
      <c r="D130" s="170" t="s">
        <v>427</v>
      </c>
      <c r="E130" s="170">
        <v>0.32</v>
      </c>
      <c r="F130" s="172"/>
      <c r="G130" s="170">
        <v>0.15</v>
      </c>
    </row>
    <row r="131" spans="1:7" ht="12.75">
      <c r="A131" s="196">
        <v>98</v>
      </c>
      <c r="B131" s="196" t="s">
        <v>246</v>
      </c>
      <c r="C131" s="196" t="s">
        <v>426</v>
      </c>
      <c r="D131" s="170" t="s">
        <v>427</v>
      </c>
      <c r="E131" s="170">
        <v>0.56</v>
      </c>
      <c r="F131" s="172"/>
      <c r="G131" s="170">
        <v>0.31</v>
      </c>
    </row>
    <row r="132" spans="1:7" ht="12.75">
      <c r="A132" s="197"/>
      <c r="B132" s="197"/>
      <c r="C132" s="197"/>
      <c r="D132" s="170" t="s">
        <v>428</v>
      </c>
      <c r="E132" s="170">
        <v>0.63</v>
      </c>
      <c r="F132" s="172"/>
      <c r="G132" s="170">
        <v>0.29</v>
      </c>
    </row>
    <row r="133" spans="1:7" ht="12.75">
      <c r="A133" s="170">
        <v>99</v>
      </c>
      <c r="B133" s="170" t="s">
        <v>191</v>
      </c>
      <c r="C133" s="170" t="s">
        <v>426</v>
      </c>
      <c r="D133" s="170" t="s">
        <v>427</v>
      </c>
      <c r="E133" s="170">
        <v>0.18</v>
      </c>
      <c r="F133" s="172"/>
      <c r="G133" s="170">
        <v>0</v>
      </c>
    </row>
    <row r="134" spans="1:7" ht="12.75">
      <c r="A134" s="196">
        <v>100</v>
      </c>
      <c r="B134" s="196" t="s">
        <v>252</v>
      </c>
      <c r="C134" s="196" t="s">
        <v>426</v>
      </c>
      <c r="D134" s="170" t="s">
        <v>427</v>
      </c>
      <c r="E134" s="170">
        <v>0.31</v>
      </c>
      <c r="F134" s="172"/>
      <c r="G134" s="170">
        <v>0</v>
      </c>
    </row>
    <row r="135" spans="1:7" ht="12.75">
      <c r="A135" s="197"/>
      <c r="B135" s="197"/>
      <c r="C135" s="197"/>
      <c r="D135" s="170" t="s">
        <v>428</v>
      </c>
      <c r="E135" s="170">
        <v>0.18</v>
      </c>
      <c r="F135" s="172"/>
      <c r="G135" s="170">
        <v>0</v>
      </c>
    </row>
    <row r="136" spans="1:7" ht="12.75">
      <c r="A136" s="170">
        <v>101</v>
      </c>
      <c r="B136" s="170" t="s">
        <v>192</v>
      </c>
      <c r="C136" s="170" t="s">
        <v>426</v>
      </c>
      <c r="D136" s="170" t="s">
        <v>427</v>
      </c>
      <c r="E136" s="170">
        <v>0.4</v>
      </c>
      <c r="F136" s="172"/>
      <c r="G136" s="170">
        <v>0.13</v>
      </c>
    </row>
    <row r="137" spans="1:7" ht="12.75">
      <c r="A137" s="170">
        <v>102</v>
      </c>
      <c r="B137" s="170" t="s">
        <v>193</v>
      </c>
      <c r="C137" s="170" t="s">
        <v>426</v>
      </c>
      <c r="D137" s="170" t="s">
        <v>427</v>
      </c>
      <c r="E137" s="170">
        <v>0.4</v>
      </c>
      <c r="F137" s="172"/>
      <c r="G137" s="170">
        <v>0.185</v>
      </c>
    </row>
    <row r="138" spans="1:7" ht="12.75">
      <c r="A138" s="170">
        <v>103</v>
      </c>
      <c r="B138" s="170" t="s">
        <v>194</v>
      </c>
      <c r="C138" s="170" t="s">
        <v>426</v>
      </c>
      <c r="D138" s="170" t="s">
        <v>427</v>
      </c>
      <c r="E138" s="170">
        <v>0.4</v>
      </c>
      <c r="F138" s="172"/>
      <c r="G138" s="170">
        <v>0.17</v>
      </c>
    </row>
    <row r="139" spans="1:7" ht="12.75">
      <c r="A139" s="196">
        <v>104</v>
      </c>
      <c r="B139" s="196" t="s">
        <v>195</v>
      </c>
      <c r="C139" s="196" t="s">
        <v>426</v>
      </c>
      <c r="D139" s="170" t="s">
        <v>427</v>
      </c>
      <c r="E139" s="170">
        <v>0.32</v>
      </c>
      <c r="F139" s="172"/>
      <c r="G139" s="170">
        <v>0.21</v>
      </c>
    </row>
    <row r="140" spans="1:7" ht="12.75">
      <c r="A140" s="197"/>
      <c r="B140" s="197"/>
      <c r="C140" s="197"/>
      <c r="D140" s="170" t="s">
        <v>428</v>
      </c>
      <c r="E140" s="170">
        <v>0.32</v>
      </c>
      <c r="F140" s="172"/>
      <c r="G140" s="170">
        <v>0.24</v>
      </c>
    </row>
    <row r="141" spans="1:7" ht="12.75">
      <c r="A141" s="170">
        <v>105</v>
      </c>
      <c r="B141" s="170" t="s">
        <v>196</v>
      </c>
      <c r="C141" s="170" t="s">
        <v>426</v>
      </c>
      <c r="D141" s="170" t="s">
        <v>427</v>
      </c>
      <c r="E141" s="170">
        <v>0.18</v>
      </c>
      <c r="F141" s="172"/>
      <c r="G141" s="170">
        <v>0.12</v>
      </c>
    </row>
    <row r="142" spans="1:7" ht="12.75">
      <c r="A142" s="170">
        <v>106</v>
      </c>
      <c r="B142" s="170" t="s">
        <v>197</v>
      </c>
      <c r="C142" s="170" t="s">
        <v>426</v>
      </c>
      <c r="D142" s="170" t="s">
        <v>427</v>
      </c>
      <c r="E142" s="170">
        <v>0.4</v>
      </c>
      <c r="F142" s="172"/>
      <c r="G142" s="170">
        <v>0</v>
      </c>
    </row>
    <row r="143" spans="1:7" ht="12.75">
      <c r="A143" s="196">
        <v>107</v>
      </c>
      <c r="B143" s="196" t="s">
        <v>198</v>
      </c>
      <c r="C143" s="196" t="s">
        <v>426</v>
      </c>
      <c r="D143" s="170" t="s">
        <v>427</v>
      </c>
      <c r="E143" s="170">
        <v>0.4</v>
      </c>
      <c r="F143" s="172"/>
      <c r="G143" s="170">
        <v>0.23</v>
      </c>
    </row>
    <row r="144" spans="1:7" ht="12.75">
      <c r="A144" s="197"/>
      <c r="B144" s="197"/>
      <c r="C144" s="197"/>
      <c r="D144" s="170" t="s">
        <v>428</v>
      </c>
      <c r="E144" s="170">
        <v>0.32</v>
      </c>
      <c r="F144" s="172"/>
      <c r="G144" s="170">
        <v>0.17</v>
      </c>
    </row>
    <row r="145" spans="1:7" ht="12.75">
      <c r="A145" s="196">
        <v>108</v>
      </c>
      <c r="B145" s="196" t="s">
        <v>278</v>
      </c>
      <c r="C145" s="196" t="s">
        <v>426</v>
      </c>
      <c r="D145" s="170" t="s">
        <v>427</v>
      </c>
      <c r="E145" s="170">
        <v>0.4</v>
      </c>
      <c r="F145" s="172"/>
      <c r="G145" s="170">
        <v>0.15</v>
      </c>
    </row>
    <row r="146" spans="1:7" ht="12.75">
      <c r="A146" s="197"/>
      <c r="B146" s="197"/>
      <c r="C146" s="197"/>
      <c r="D146" s="170" t="s">
        <v>428</v>
      </c>
      <c r="E146" s="170">
        <v>0.38</v>
      </c>
      <c r="F146" s="172"/>
      <c r="G146" s="170">
        <v>0.115</v>
      </c>
    </row>
    <row r="147" spans="1:7" ht="12.75">
      <c r="A147" s="170">
        <v>109</v>
      </c>
      <c r="B147" s="170" t="s">
        <v>279</v>
      </c>
      <c r="C147" s="170" t="s">
        <v>426</v>
      </c>
      <c r="D147" s="170" t="s">
        <v>427</v>
      </c>
      <c r="E147" s="170">
        <v>0.4</v>
      </c>
      <c r="F147" s="172"/>
      <c r="G147" s="170">
        <v>0</v>
      </c>
    </row>
    <row r="148" spans="1:7" ht="12.75">
      <c r="A148" s="170">
        <v>110</v>
      </c>
      <c r="B148" s="170" t="s">
        <v>199</v>
      </c>
      <c r="C148" s="170" t="s">
        <v>426</v>
      </c>
      <c r="D148" s="170" t="s">
        <v>427</v>
      </c>
      <c r="E148" s="170">
        <v>0.32</v>
      </c>
      <c r="F148" s="172"/>
      <c r="G148" s="170">
        <v>0</v>
      </c>
    </row>
    <row r="149" spans="1:7" ht="12.75">
      <c r="A149" s="170">
        <v>111</v>
      </c>
      <c r="B149" s="170" t="s">
        <v>219</v>
      </c>
      <c r="C149" s="170" t="s">
        <v>426</v>
      </c>
      <c r="D149" s="170" t="s">
        <v>427</v>
      </c>
      <c r="E149" s="170">
        <v>0.4</v>
      </c>
      <c r="F149" s="172"/>
      <c r="G149" s="170">
        <v>0.26</v>
      </c>
    </row>
    <row r="150" spans="1:7" ht="12.75">
      <c r="A150" s="170">
        <v>112</v>
      </c>
      <c r="B150" s="170" t="s">
        <v>220</v>
      </c>
      <c r="C150" s="170" t="s">
        <v>426</v>
      </c>
      <c r="D150" s="170" t="s">
        <v>427</v>
      </c>
      <c r="E150" s="170">
        <v>0.25</v>
      </c>
      <c r="F150" s="172"/>
      <c r="G150" s="170">
        <v>0.19</v>
      </c>
    </row>
    <row r="151" spans="1:7" ht="12.75">
      <c r="A151" s="170">
        <v>113</v>
      </c>
      <c r="B151" s="170" t="s">
        <v>221</v>
      </c>
      <c r="C151" s="170" t="s">
        <v>426</v>
      </c>
      <c r="D151" s="170" t="s">
        <v>427</v>
      </c>
      <c r="E151" s="170">
        <v>0.25</v>
      </c>
      <c r="F151" s="172"/>
      <c r="G151" s="170">
        <v>0.053</v>
      </c>
    </row>
    <row r="152" spans="1:7" ht="12.75">
      <c r="A152" s="170">
        <v>114</v>
      </c>
      <c r="B152" s="170" t="s">
        <v>253</v>
      </c>
      <c r="C152" s="170" t="s">
        <v>426</v>
      </c>
      <c r="D152" s="170" t="s">
        <v>427</v>
      </c>
      <c r="E152" s="170">
        <v>0.32</v>
      </c>
      <c r="F152" s="172"/>
      <c r="G152" s="170">
        <v>0.055</v>
      </c>
    </row>
    <row r="153" spans="1:7" ht="12.75">
      <c r="A153" s="170">
        <v>115</v>
      </c>
      <c r="B153" s="170" t="s">
        <v>272</v>
      </c>
      <c r="C153" s="170" t="s">
        <v>426</v>
      </c>
      <c r="D153" s="170" t="s">
        <v>427</v>
      </c>
      <c r="E153" s="170">
        <v>0.32</v>
      </c>
      <c r="F153" s="172"/>
      <c r="G153" s="170">
        <v>0.18</v>
      </c>
    </row>
    <row r="154" spans="1:7" ht="12.75">
      <c r="A154" s="196">
        <v>116</v>
      </c>
      <c r="B154" s="196" t="s">
        <v>393</v>
      </c>
      <c r="C154" s="196" t="s">
        <v>426</v>
      </c>
      <c r="D154" s="170" t="s">
        <v>427</v>
      </c>
      <c r="E154" s="170">
        <v>1</v>
      </c>
      <c r="F154" s="172"/>
      <c r="G154" s="170">
        <v>0.8</v>
      </c>
    </row>
    <row r="155" spans="1:7" ht="12.75">
      <c r="A155" s="197"/>
      <c r="B155" s="197"/>
      <c r="C155" s="197"/>
      <c r="D155" s="170" t="s">
        <v>428</v>
      </c>
      <c r="E155" s="170">
        <v>1</v>
      </c>
      <c r="F155" s="172"/>
      <c r="G155" s="170">
        <v>0.8</v>
      </c>
    </row>
    <row r="156" spans="1:7" ht="12.75">
      <c r="A156" s="196">
        <v>117</v>
      </c>
      <c r="B156" s="196" t="s">
        <v>254</v>
      </c>
      <c r="C156" s="196" t="s">
        <v>426</v>
      </c>
      <c r="D156" s="170" t="s">
        <v>427</v>
      </c>
      <c r="E156" s="170">
        <v>0.18</v>
      </c>
      <c r="F156" s="172"/>
      <c r="G156" s="170">
        <v>0.04</v>
      </c>
    </row>
    <row r="157" spans="1:7" ht="12.75">
      <c r="A157" s="197"/>
      <c r="B157" s="197"/>
      <c r="C157" s="197"/>
      <c r="D157" s="170" t="s">
        <v>428</v>
      </c>
      <c r="E157" s="170">
        <v>0.18</v>
      </c>
      <c r="F157" s="172"/>
      <c r="G157" s="170">
        <v>0.1</v>
      </c>
    </row>
    <row r="158" spans="1:7" ht="12.75">
      <c r="A158" s="170">
        <v>118</v>
      </c>
      <c r="B158" s="170" t="s">
        <v>262</v>
      </c>
      <c r="C158" s="170" t="s">
        <v>426</v>
      </c>
      <c r="D158" s="170" t="s">
        <v>427</v>
      </c>
      <c r="E158" s="170">
        <v>0.4</v>
      </c>
      <c r="F158" s="172"/>
      <c r="G158" s="170">
        <v>0.2</v>
      </c>
    </row>
    <row r="159" spans="1:7" ht="12.75">
      <c r="A159" s="170">
        <v>119</v>
      </c>
      <c r="B159" s="170" t="s">
        <v>263</v>
      </c>
      <c r="C159" s="170" t="s">
        <v>426</v>
      </c>
      <c r="D159" s="170" t="s">
        <v>427</v>
      </c>
      <c r="E159" s="170">
        <v>0.32</v>
      </c>
      <c r="F159" s="172"/>
      <c r="G159" s="170">
        <v>0.098</v>
      </c>
    </row>
    <row r="160" spans="1:7" ht="12.75">
      <c r="A160" s="170">
        <v>120</v>
      </c>
      <c r="B160" s="170" t="s">
        <v>222</v>
      </c>
      <c r="C160" s="170" t="s">
        <v>426</v>
      </c>
      <c r="D160" s="170" t="s">
        <v>427</v>
      </c>
      <c r="E160" s="170">
        <v>0.32</v>
      </c>
      <c r="F160" s="172"/>
      <c r="G160" s="170">
        <v>0.13</v>
      </c>
    </row>
    <row r="161" spans="1:7" ht="12.75">
      <c r="A161" s="170">
        <v>121</v>
      </c>
      <c r="B161" s="170" t="s">
        <v>260</v>
      </c>
      <c r="C161" s="170" t="s">
        <v>426</v>
      </c>
      <c r="D161" s="170" t="s">
        <v>427</v>
      </c>
      <c r="E161" s="170">
        <v>0.32</v>
      </c>
      <c r="F161" s="172"/>
      <c r="G161" s="170">
        <v>0.16</v>
      </c>
    </row>
    <row r="162" spans="1:7" ht="12.75">
      <c r="A162" s="196">
        <v>122</v>
      </c>
      <c r="B162" s="196" t="s">
        <v>223</v>
      </c>
      <c r="C162" s="196" t="s">
        <v>426</v>
      </c>
      <c r="D162" s="170" t="s">
        <v>427</v>
      </c>
      <c r="E162" s="170">
        <v>0.4</v>
      </c>
      <c r="F162" s="172"/>
      <c r="G162" s="170">
        <v>0.3</v>
      </c>
    </row>
    <row r="163" spans="1:7" ht="12.75">
      <c r="A163" s="197"/>
      <c r="B163" s="197"/>
      <c r="C163" s="197"/>
      <c r="D163" s="170" t="s">
        <v>428</v>
      </c>
      <c r="E163" s="170">
        <v>0.4</v>
      </c>
      <c r="F163" s="172"/>
      <c r="G163" s="170">
        <v>0.31</v>
      </c>
    </row>
    <row r="164" spans="1:7" ht="12.75">
      <c r="A164" s="170">
        <v>123</v>
      </c>
      <c r="B164" s="170" t="s">
        <v>439</v>
      </c>
      <c r="C164" s="170" t="s">
        <v>426</v>
      </c>
      <c r="D164" s="170" t="s">
        <v>427</v>
      </c>
      <c r="E164" s="170">
        <v>0.63</v>
      </c>
      <c r="F164" s="172"/>
      <c r="G164" s="170">
        <v>0.171</v>
      </c>
    </row>
    <row r="165" spans="1:7" ht="12.75">
      <c r="A165" s="196">
        <v>124</v>
      </c>
      <c r="B165" s="196" t="s">
        <v>255</v>
      </c>
      <c r="C165" s="196" t="s">
        <v>426</v>
      </c>
      <c r="D165" s="170" t="s">
        <v>427</v>
      </c>
      <c r="E165" s="170">
        <v>0.16</v>
      </c>
      <c r="F165" s="172"/>
      <c r="G165" s="170">
        <v>0.1</v>
      </c>
    </row>
    <row r="166" spans="1:7" ht="12.75">
      <c r="A166" s="197"/>
      <c r="B166" s="197"/>
      <c r="C166" s="197"/>
      <c r="D166" s="170" t="s">
        <v>428</v>
      </c>
      <c r="E166" s="170">
        <v>0.25</v>
      </c>
      <c r="F166" s="172"/>
      <c r="G166" s="170">
        <v>0.14</v>
      </c>
    </row>
    <row r="167" spans="1:7" ht="12.75">
      <c r="A167" s="170">
        <v>125</v>
      </c>
      <c r="B167" s="170" t="s">
        <v>256</v>
      </c>
      <c r="C167" s="170" t="s">
        <v>426</v>
      </c>
      <c r="D167" s="170" t="s">
        <v>427</v>
      </c>
      <c r="E167" s="170">
        <v>0.4</v>
      </c>
      <c r="F167" s="172"/>
      <c r="G167" s="170">
        <v>0</v>
      </c>
    </row>
    <row r="168" spans="1:7" ht="12.75">
      <c r="A168" s="170">
        <v>126</v>
      </c>
      <c r="B168" s="170" t="s">
        <v>257</v>
      </c>
      <c r="C168" s="170" t="s">
        <v>426</v>
      </c>
      <c r="D168" s="170" t="s">
        <v>427</v>
      </c>
      <c r="E168" s="170">
        <v>0.25</v>
      </c>
      <c r="F168" s="172"/>
      <c r="G168" s="170">
        <v>0</v>
      </c>
    </row>
    <row r="169" spans="1:7" ht="12.75">
      <c r="A169" s="196">
        <v>127</v>
      </c>
      <c r="B169" s="196" t="s">
        <v>258</v>
      </c>
      <c r="C169" s="196" t="s">
        <v>426</v>
      </c>
      <c r="D169" s="170" t="s">
        <v>427</v>
      </c>
      <c r="E169" s="170">
        <v>0.4</v>
      </c>
      <c r="F169" s="172"/>
      <c r="G169" s="170">
        <v>0.061</v>
      </c>
    </row>
    <row r="170" spans="1:7" ht="12.75">
      <c r="A170" s="197"/>
      <c r="B170" s="197"/>
      <c r="C170" s="197"/>
      <c r="D170" s="170" t="s">
        <v>428</v>
      </c>
      <c r="E170" s="170">
        <v>0.32</v>
      </c>
      <c r="F170" s="172"/>
      <c r="G170" s="170">
        <v>0.13</v>
      </c>
    </row>
    <row r="171" spans="1:7" ht="12.75">
      <c r="A171" s="196">
        <v>128</v>
      </c>
      <c r="B171" s="196" t="s">
        <v>264</v>
      </c>
      <c r="C171" s="196" t="s">
        <v>426</v>
      </c>
      <c r="D171" s="170" t="s">
        <v>427</v>
      </c>
      <c r="E171" s="170">
        <v>0.4</v>
      </c>
      <c r="F171" s="172"/>
      <c r="G171" s="170">
        <v>0.2</v>
      </c>
    </row>
    <row r="172" spans="1:7" ht="12.75">
      <c r="A172" s="197"/>
      <c r="B172" s="197"/>
      <c r="C172" s="197"/>
      <c r="D172" s="170" t="s">
        <v>428</v>
      </c>
      <c r="E172" s="170">
        <v>0.32</v>
      </c>
      <c r="F172" s="172"/>
      <c r="G172" s="170">
        <v>0.253</v>
      </c>
    </row>
    <row r="173" spans="1:7" ht="12.75">
      <c r="A173" s="170">
        <v>129</v>
      </c>
      <c r="B173" s="170" t="s">
        <v>265</v>
      </c>
      <c r="C173" s="170" t="s">
        <v>426</v>
      </c>
      <c r="D173" s="170" t="s">
        <v>427</v>
      </c>
      <c r="E173" s="170">
        <v>0.4</v>
      </c>
      <c r="F173" s="172"/>
      <c r="G173" s="170">
        <v>0.26</v>
      </c>
    </row>
    <row r="174" spans="1:7" ht="12.75">
      <c r="A174" s="170">
        <v>130</v>
      </c>
      <c r="B174" s="170" t="s">
        <v>267</v>
      </c>
      <c r="C174" s="170" t="s">
        <v>426</v>
      </c>
      <c r="D174" s="170" t="s">
        <v>427</v>
      </c>
      <c r="E174" s="170">
        <v>0.4</v>
      </c>
      <c r="F174" s="172"/>
      <c r="G174" s="170">
        <v>0.12</v>
      </c>
    </row>
    <row r="175" spans="1:7" ht="12.75">
      <c r="A175" s="196">
        <v>131</v>
      </c>
      <c r="B175" s="196" t="s">
        <v>266</v>
      </c>
      <c r="C175" s="196" t="s">
        <v>426</v>
      </c>
      <c r="D175" s="170" t="s">
        <v>427</v>
      </c>
      <c r="E175" s="170">
        <v>0.4</v>
      </c>
      <c r="F175" s="172"/>
      <c r="G175" s="170">
        <v>0.115</v>
      </c>
    </row>
    <row r="176" spans="1:7" ht="12.75">
      <c r="A176" s="197"/>
      <c r="B176" s="197"/>
      <c r="C176" s="197"/>
      <c r="D176" s="170" t="s">
        <v>428</v>
      </c>
      <c r="E176" s="170">
        <v>0.4</v>
      </c>
      <c r="F176" s="172"/>
      <c r="G176" s="170">
        <v>0.21</v>
      </c>
    </row>
    <row r="177" spans="1:7" ht="12.75">
      <c r="A177" s="170">
        <v>132</v>
      </c>
      <c r="B177" s="170" t="s">
        <v>273</v>
      </c>
      <c r="C177" s="170" t="s">
        <v>426</v>
      </c>
      <c r="D177" s="170" t="s">
        <v>427</v>
      </c>
      <c r="E177" s="170">
        <v>0.63</v>
      </c>
      <c r="F177" s="172"/>
      <c r="G177" s="170">
        <v>0.19</v>
      </c>
    </row>
    <row r="178" spans="1:7" ht="12.75">
      <c r="A178" s="196">
        <v>133</v>
      </c>
      <c r="B178" s="196" t="s">
        <v>400</v>
      </c>
      <c r="C178" s="196" t="s">
        <v>426</v>
      </c>
      <c r="D178" s="170" t="s">
        <v>427</v>
      </c>
      <c r="E178" s="170">
        <v>0.32</v>
      </c>
      <c r="F178" s="172"/>
      <c r="G178" s="170">
        <v>0</v>
      </c>
    </row>
    <row r="179" spans="1:7" ht="12.75">
      <c r="A179" s="197"/>
      <c r="B179" s="197"/>
      <c r="C179" s="197"/>
      <c r="D179" s="170" t="s">
        <v>428</v>
      </c>
      <c r="E179" s="170">
        <v>0.31</v>
      </c>
      <c r="F179" s="172"/>
      <c r="G179" s="170">
        <v>0</v>
      </c>
    </row>
    <row r="180" spans="1:7" ht="12.75">
      <c r="A180" s="170">
        <v>134</v>
      </c>
      <c r="B180" s="170" t="s">
        <v>268</v>
      </c>
      <c r="C180" s="170" t="s">
        <v>426</v>
      </c>
      <c r="D180" s="170" t="s">
        <v>427</v>
      </c>
      <c r="E180" s="170">
        <v>0.25</v>
      </c>
      <c r="F180" s="172"/>
      <c r="G180" s="170">
        <v>0.15</v>
      </c>
    </row>
    <row r="181" spans="1:7" ht="12.75">
      <c r="A181" s="170">
        <v>135</v>
      </c>
      <c r="B181" s="170" t="s">
        <v>394</v>
      </c>
      <c r="C181" s="170" t="s">
        <v>426</v>
      </c>
      <c r="D181" s="170" t="s">
        <v>427</v>
      </c>
      <c r="E181" s="170">
        <v>0.4</v>
      </c>
      <c r="F181" s="172"/>
      <c r="G181" s="170">
        <v>0.141</v>
      </c>
    </row>
    <row r="182" spans="1:7" ht="12.75">
      <c r="A182" s="170">
        <v>136</v>
      </c>
      <c r="B182" s="170" t="s">
        <v>259</v>
      </c>
      <c r="C182" s="170" t="s">
        <v>426</v>
      </c>
      <c r="D182" s="170" t="s">
        <v>427</v>
      </c>
      <c r="E182" s="170">
        <v>0.4</v>
      </c>
      <c r="F182" s="172"/>
      <c r="G182" s="170">
        <v>0.15</v>
      </c>
    </row>
    <row r="183" spans="1:7" ht="12.75">
      <c r="A183" s="170">
        <v>137</v>
      </c>
      <c r="B183" s="170" t="s">
        <v>240</v>
      </c>
      <c r="C183" s="170" t="s">
        <v>426</v>
      </c>
      <c r="D183" s="170" t="s">
        <v>427</v>
      </c>
      <c r="E183" s="170">
        <v>0.4</v>
      </c>
      <c r="F183" s="172"/>
      <c r="G183" s="170">
        <v>0.136</v>
      </c>
    </row>
    <row r="184" spans="1:7" ht="12.75">
      <c r="A184" s="196">
        <v>138</v>
      </c>
      <c r="B184" s="196" t="s">
        <v>440</v>
      </c>
      <c r="C184" s="196" t="s">
        <v>426</v>
      </c>
      <c r="D184" s="170" t="s">
        <v>427</v>
      </c>
      <c r="E184" s="170">
        <v>0.63</v>
      </c>
      <c r="F184" s="172"/>
      <c r="G184" s="170">
        <v>0.18</v>
      </c>
    </row>
    <row r="185" spans="1:7" ht="12.75">
      <c r="A185" s="197"/>
      <c r="B185" s="197"/>
      <c r="C185" s="197"/>
      <c r="D185" s="170" t="s">
        <v>428</v>
      </c>
      <c r="E185" s="170">
        <v>0.63</v>
      </c>
      <c r="F185" s="172"/>
      <c r="G185" s="170">
        <v>0.24</v>
      </c>
    </row>
    <row r="186" spans="1:7" ht="12.75">
      <c r="A186" s="196">
        <v>139</v>
      </c>
      <c r="B186" s="196" t="s">
        <v>241</v>
      </c>
      <c r="C186" s="196" t="s">
        <v>426</v>
      </c>
      <c r="D186" s="170" t="s">
        <v>427</v>
      </c>
      <c r="E186" s="170">
        <v>0.4</v>
      </c>
      <c r="F186" s="172"/>
      <c r="G186" s="170">
        <v>0.19</v>
      </c>
    </row>
    <row r="187" spans="1:7" ht="12.75">
      <c r="A187" s="197"/>
      <c r="B187" s="197"/>
      <c r="C187" s="197"/>
      <c r="D187" s="170" t="s">
        <v>428</v>
      </c>
      <c r="E187" s="170">
        <v>0.4</v>
      </c>
      <c r="F187" s="172"/>
      <c r="G187" s="170">
        <v>0.08</v>
      </c>
    </row>
    <row r="188" spans="1:7" ht="12.75">
      <c r="A188" s="170">
        <v>140</v>
      </c>
      <c r="B188" s="170" t="s">
        <v>397</v>
      </c>
      <c r="C188" s="170" t="s">
        <v>426</v>
      </c>
      <c r="D188" s="170" t="s">
        <v>427</v>
      </c>
      <c r="E188" s="170">
        <v>0.4</v>
      </c>
      <c r="F188" s="172"/>
      <c r="G188" s="170">
        <v>0.197</v>
      </c>
    </row>
    <row r="189" spans="1:7" ht="12.75">
      <c r="A189" s="170">
        <v>141</v>
      </c>
      <c r="B189" s="170" t="s">
        <v>242</v>
      </c>
      <c r="C189" s="170" t="s">
        <v>426</v>
      </c>
      <c r="D189" s="170" t="s">
        <v>427</v>
      </c>
      <c r="E189" s="170">
        <v>0.4</v>
      </c>
      <c r="F189" s="172"/>
      <c r="G189" s="170">
        <v>0.16</v>
      </c>
    </row>
    <row r="190" spans="1:7" ht="12.75">
      <c r="A190" s="170">
        <v>142</v>
      </c>
      <c r="B190" s="170" t="s">
        <v>243</v>
      </c>
      <c r="C190" s="170" t="s">
        <v>426</v>
      </c>
      <c r="D190" s="170" t="s">
        <v>427</v>
      </c>
      <c r="E190" s="170">
        <v>0.4</v>
      </c>
      <c r="F190" s="172"/>
      <c r="G190" s="170">
        <v>0.041</v>
      </c>
    </row>
    <row r="191" spans="1:7" ht="12.75">
      <c r="A191" s="170">
        <v>143</v>
      </c>
      <c r="B191" s="170" t="s">
        <v>395</v>
      </c>
      <c r="C191" s="170" t="s">
        <v>426</v>
      </c>
      <c r="D191" s="170" t="s">
        <v>427</v>
      </c>
      <c r="E191" s="170">
        <v>0.18</v>
      </c>
      <c r="F191" s="172"/>
      <c r="G191" s="170">
        <v>0.08</v>
      </c>
    </row>
    <row r="192" spans="1:7" ht="12.75">
      <c r="A192" s="170">
        <v>144</v>
      </c>
      <c r="B192" s="170" t="s">
        <v>280</v>
      </c>
      <c r="C192" s="170" t="s">
        <v>426</v>
      </c>
      <c r="D192" s="170" t="s">
        <v>427</v>
      </c>
      <c r="E192" s="170">
        <v>0.25</v>
      </c>
      <c r="F192" s="172"/>
      <c r="G192" s="170">
        <v>0.09</v>
      </c>
    </row>
    <row r="193" spans="1:7" ht="12.75">
      <c r="A193" s="170">
        <v>145</v>
      </c>
      <c r="B193" s="170" t="s">
        <v>247</v>
      </c>
      <c r="C193" s="170" t="s">
        <v>426</v>
      </c>
      <c r="D193" s="170" t="s">
        <v>427</v>
      </c>
      <c r="E193" s="170">
        <v>0.4</v>
      </c>
      <c r="F193" s="172"/>
      <c r="G193" s="170">
        <v>0.195</v>
      </c>
    </row>
    <row r="194" spans="1:7" ht="12.75">
      <c r="A194" s="196">
        <v>146</v>
      </c>
      <c r="B194" s="196" t="s">
        <v>269</v>
      </c>
      <c r="C194" s="196" t="s">
        <v>435</v>
      </c>
      <c r="D194" s="170" t="s">
        <v>427</v>
      </c>
      <c r="E194" s="170">
        <v>0.4</v>
      </c>
      <c r="F194" s="172"/>
      <c r="G194" s="170">
        <v>0.18</v>
      </c>
    </row>
    <row r="195" spans="1:7" ht="12.75">
      <c r="A195" s="197"/>
      <c r="B195" s="197"/>
      <c r="C195" s="197"/>
      <c r="D195" s="170" t="s">
        <v>428</v>
      </c>
      <c r="E195" s="170">
        <v>0.4</v>
      </c>
      <c r="F195" s="172"/>
      <c r="G195" s="170">
        <v>0.13</v>
      </c>
    </row>
    <row r="196" spans="1:7" ht="12.75">
      <c r="A196" s="170">
        <v>147</v>
      </c>
      <c r="B196" s="170" t="s">
        <v>281</v>
      </c>
      <c r="C196" s="170" t="s">
        <v>426</v>
      </c>
      <c r="D196" s="170" t="s">
        <v>427</v>
      </c>
      <c r="E196" s="170">
        <v>0.32</v>
      </c>
      <c r="F196" s="172"/>
      <c r="G196" s="170">
        <v>0.15</v>
      </c>
    </row>
    <row r="197" spans="1:7" ht="12.75">
      <c r="A197" s="170">
        <v>148</v>
      </c>
      <c r="B197" s="170" t="s">
        <v>401</v>
      </c>
      <c r="C197" s="170" t="s">
        <v>426</v>
      </c>
      <c r="D197" s="170" t="s">
        <v>427</v>
      </c>
      <c r="E197" s="170">
        <v>0.32</v>
      </c>
      <c r="F197" s="172"/>
      <c r="G197" s="170">
        <v>0.09</v>
      </c>
    </row>
    <row r="198" spans="1:7" ht="12.75">
      <c r="A198" s="170">
        <v>149</v>
      </c>
      <c r="B198" s="170" t="s">
        <v>399</v>
      </c>
      <c r="C198" s="170" t="s">
        <v>426</v>
      </c>
      <c r="D198" s="170" t="s">
        <v>427</v>
      </c>
      <c r="E198" s="170">
        <v>0.32</v>
      </c>
      <c r="F198" s="172"/>
      <c r="G198" s="170">
        <v>0.118</v>
      </c>
    </row>
    <row r="199" spans="1:7" ht="12.75">
      <c r="A199" s="170">
        <v>150</v>
      </c>
      <c r="B199" s="170" t="s">
        <v>441</v>
      </c>
      <c r="C199" s="170" t="s">
        <v>426</v>
      </c>
      <c r="D199" s="170" t="s">
        <v>427</v>
      </c>
      <c r="E199" s="170">
        <v>0.32</v>
      </c>
      <c r="F199" s="172"/>
      <c r="G199" s="170">
        <v>0.1</v>
      </c>
    </row>
    <row r="200" spans="1:7" ht="12.75">
      <c r="A200" s="170">
        <v>151</v>
      </c>
      <c r="B200" s="170" t="s">
        <v>271</v>
      </c>
      <c r="C200" s="170" t="s">
        <v>426</v>
      </c>
      <c r="D200" s="170" t="s">
        <v>427</v>
      </c>
      <c r="E200" s="170">
        <v>0.4</v>
      </c>
      <c r="F200" s="172"/>
      <c r="G200" s="170">
        <v>0.231</v>
      </c>
    </row>
    <row r="201" spans="1:7" ht="12.75">
      <c r="A201" s="170">
        <v>152</v>
      </c>
      <c r="B201" s="170" t="s">
        <v>442</v>
      </c>
      <c r="C201" s="170" t="s">
        <v>426</v>
      </c>
      <c r="D201" s="170" t="s">
        <v>427</v>
      </c>
      <c r="E201" s="170">
        <v>0.32</v>
      </c>
      <c r="F201" s="172"/>
      <c r="G201" s="170">
        <v>0.2</v>
      </c>
    </row>
    <row r="202" spans="1:7" ht="12.75">
      <c r="A202" s="170">
        <v>153</v>
      </c>
      <c r="B202" s="170" t="s">
        <v>443</v>
      </c>
      <c r="C202" s="170" t="s">
        <v>426</v>
      </c>
      <c r="D202" s="170" t="s">
        <v>427</v>
      </c>
      <c r="E202" s="170">
        <v>0.16</v>
      </c>
      <c r="F202" s="172"/>
      <c r="G202" s="170">
        <v>0</v>
      </c>
    </row>
    <row r="203" spans="1:7" ht="12.75">
      <c r="A203" s="170">
        <v>154</v>
      </c>
      <c r="B203" s="170" t="s">
        <v>444</v>
      </c>
      <c r="C203" s="170" t="s">
        <v>435</v>
      </c>
      <c r="D203" s="170" t="s">
        <v>427</v>
      </c>
      <c r="E203" s="170">
        <v>0.4</v>
      </c>
      <c r="F203" s="172"/>
      <c r="G203" s="170">
        <v>0</v>
      </c>
    </row>
    <row r="204" spans="1:7" ht="12.75">
      <c r="A204" s="170">
        <v>155</v>
      </c>
      <c r="B204" s="170" t="s">
        <v>282</v>
      </c>
      <c r="C204" s="170" t="s">
        <v>435</v>
      </c>
      <c r="D204" s="170" t="s">
        <v>427</v>
      </c>
      <c r="E204" s="170">
        <v>0.25</v>
      </c>
      <c r="F204" s="172"/>
      <c r="G204" s="170">
        <v>0</v>
      </c>
    </row>
    <row r="205" spans="1:7" ht="12.75">
      <c r="A205" s="170">
        <v>156</v>
      </c>
      <c r="B205" s="170" t="s">
        <v>251</v>
      </c>
      <c r="C205" s="170" t="s">
        <v>435</v>
      </c>
      <c r="D205" s="170" t="s">
        <v>427</v>
      </c>
      <c r="E205" s="170">
        <v>0.1</v>
      </c>
      <c r="F205" s="172"/>
      <c r="G205" s="170">
        <v>0</v>
      </c>
    </row>
    <row r="206" spans="1:7" ht="12.75">
      <c r="A206" s="170">
        <v>157</v>
      </c>
      <c r="B206" s="170" t="s">
        <v>445</v>
      </c>
      <c r="C206" s="170" t="s">
        <v>435</v>
      </c>
      <c r="D206" s="170" t="s">
        <v>427</v>
      </c>
      <c r="E206" s="170">
        <v>0.4</v>
      </c>
      <c r="F206" s="172"/>
      <c r="G206" s="170">
        <v>0.32</v>
      </c>
    </row>
    <row r="207" spans="1:7" ht="12.75">
      <c r="A207" s="170">
        <v>158</v>
      </c>
      <c r="B207" s="170" t="s">
        <v>446</v>
      </c>
      <c r="C207" s="170" t="s">
        <v>435</v>
      </c>
      <c r="D207" s="170" t="s">
        <v>427</v>
      </c>
      <c r="E207" s="170">
        <v>0.24</v>
      </c>
      <c r="F207" s="172"/>
      <c r="G207" s="170">
        <v>0</v>
      </c>
    </row>
    <row r="208" spans="1:7" ht="12.75">
      <c r="A208" s="170">
        <v>159</v>
      </c>
      <c r="B208" s="170" t="s">
        <v>283</v>
      </c>
      <c r="C208" s="170" t="s">
        <v>435</v>
      </c>
      <c r="D208" s="170" t="s">
        <v>427</v>
      </c>
      <c r="E208" s="170">
        <v>0.25</v>
      </c>
      <c r="F208" s="172"/>
      <c r="G208" s="170">
        <v>0</v>
      </c>
    </row>
    <row r="209" spans="1:7" ht="12.75">
      <c r="A209" s="170">
        <v>160</v>
      </c>
      <c r="B209" s="170" t="s">
        <v>447</v>
      </c>
      <c r="C209" s="170" t="s">
        <v>435</v>
      </c>
      <c r="D209" s="170" t="s">
        <v>427</v>
      </c>
      <c r="E209" s="170">
        <v>0.4</v>
      </c>
      <c r="F209" s="172"/>
      <c r="G209" s="170">
        <v>0.23</v>
      </c>
    </row>
    <row r="210" spans="1:7" ht="12.75">
      <c r="A210" s="196">
        <v>161</v>
      </c>
      <c r="B210" s="196" t="s">
        <v>448</v>
      </c>
      <c r="C210" s="196" t="s">
        <v>435</v>
      </c>
      <c r="D210" s="170" t="s">
        <v>427</v>
      </c>
      <c r="E210" s="170">
        <v>0.4</v>
      </c>
      <c r="F210" s="172"/>
      <c r="G210" s="170">
        <v>0.18</v>
      </c>
    </row>
    <row r="211" spans="1:7" ht="12.75">
      <c r="A211" s="197"/>
      <c r="B211" s="197"/>
      <c r="C211" s="197"/>
      <c r="D211" s="170" t="s">
        <v>428</v>
      </c>
      <c r="E211" s="170">
        <v>0.4</v>
      </c>
      <c r="F211" s="172"/>
      <c r="G211" s="170">
        <v>0.23</v>
      </c>
    </row>
    <row r="212" spans="1:7" ht="12.75">
      <c r="A212" s="170">
        <v>162</v>
      </c>
      <c r="B212" s="170" t="s">
        <v>449</v>
      </c>
      <c r="C212" s="170" t="s">
        <v>435</v>
      </c>
      <c r="D212" s="170" t="s">
        <v>427</v>
      </c>
      <c r="E212" s="170">
        <v>0.4</v>
      </c>
      <c r="F212" s="172"/>
      <c r="G212" s="170">
        <v>0.136</v>
      </c>
    </row>
    <row r="213" spans="1:7" ht="12.75">
      <c r="A213" s="170">
        <v>163</v>
      </c>
      <c r="B213" s="170" t="s">
        <v>284</v>
      </c>
      <c r="C213" s="170" t="s">
        <v>435</v>
      </c>
      <c r="D213" s="170" t="s">
        <v>427</v>
      </c>
      <c r="E213" s="170">
        <v>0.25</v>
      </c>
      <c r="F213" s="172"/>
      <c r="G213" s="170">
        <v>0.02</v>
      </c>
    </row>
    <row r="214" spans="1:7" ht="12.75">
      <c r="A214" s="196">
        <v>164</v>
      </c>
      <c r="B214" s="196" t="s">
        <v>285</v>
      </c>
      <c r="C214" s="196" t="s">
        <v>435</v>
      </c>
      <c r="D214" s="170" t="s">
        <v>427</v>
      </c>
      <c r="E214" s="170">
        <v>0.4</v>
      </c>
      <c r="F214" s="172"/>
      <c r="G214" s="170">
        <v>0.198</v>
      </c>
    </row>
    <row r="215" spans="1:7" ht="12.75">
      <c r="A215" s="197"/>
      <c r="B215" s="197"/>
      <c r="C215" s="197"/>
      <c r="D215" s="170" t="s">
        <v>428</v>
      </c>
      <c r="E215" s="170">
        <v>0.4</v>
      </c>
      <c r="F215" s="172"/>
      <c r="G215" s="170">
        <v>0.18</v>
      </c>
    </row>
    <row r="216" spans="1:7" ht="12.75">
      <c r="A216" s="170">
        <v>165</v>
      </c>
      <c r="B216" s="170" t="s">
        <v>286</v>
      </c>
      <c r="C216" s="170" t="s">
        <v>435</v>
      </c>
      <c r="D216" s="170" t="s">
        <v>427</v>
      </c>
      <c r="E216" s="170">
        <v>0.63</v>
      </c>
      <c r="F216" s="172"/>
      <c r="G216" s="170">
        <v>0.155</v>
      </c>
    </row>
    <row r="217" spans="1:7" ht="12.75">
      <c r="A217" s="196">
        <v>166</v>
      </c>
      <c r="B217" s="196" t="s">
        <v>450</v>
      </c>
      <c r="C217" s="196" t="s">
        <v>435</v>
      </c>
      <c r="D217" s="170" t="s">
        <v>427</v>
      </c>
      <c r="E217" s="170">
        <v>0.4</v>
      </c>
      <c r="F217" s="172"/>
      <c r="G217" s="170">
        <v>0.11</v>
      </c>
    </row>
    <row r="218" spans="1:7" ht="12.75">
      <c r="A218" s="197"/>
      <c r="B218" s="197"/>
      <c r="C218" s="197"/>
      <c r="D218" s="170" t="s">
        <v>428</v>
      </c>
      <c r="E218" s="170">
        <v>0.4</v>
      </c>
      <c r="F218" s="172"/>
      <c r="G218" s="170">
        <v>0.129</v>
      </c>
    </row>
    <row r="219" spans="1:7" ht="12.75">
      <c r="A219" s="170">
        <v>167</v>
      </c>
      <c r="B219" s="170" t="s">
        <v>451</v>
      </c>
      <c r="C219" s="170" t="s">
        <v>435</v>
      </c>
      <c r="D219" s="170" t="s">
        <v>427</v>
      </c>
      <c r="E219" s="170">
        <v>0.25</v>
      </c>
      <c r="F219" s="172"/>
      <c r="G219" s="170">
        <v>0.066</v>
      </c>
    </row>
    <row r="220" spans="1:7" ht="12.75">
      <c r="A220" s="170">
        <v>168</v>
      </c>
      <c r="B220" s="170" t="s">
        <v>452</v>
      </c>
      <c r="C220" s="170" t="s">
        <v>426</v>
      </c>
      <c r="D220" s="170" t="s">
        <v>427</v>
      </c>
      <c r="E220" s="170">
        <v>0.4</v>
      </c>
      <c r="F220" s="172"/>
      <c r="G220" s="170">
        <v>0.31</v>
      </c>
    </row>
    <row r="221" spans="1:7" ht="12.75">
      <c r="A221" s="170">
        <v>169</v>
      </c>
      <c r="B221" s="170" t="s">
        <v>402</v>
      </c>
      <c r="C221" s="170" t="s">
        <v>426</v>
      </c>
      <c r="D221" s="170" t="s">
        <v>427</v>
      </c>
      <c r="E221" s="170">
        <v>0.4</v>
      </c>
      <c r="F221" s="172"/>
      <c r="G221" s="170">
        <v>0.148</v>
      </c>
    </row>
    <row r="222" spans="1:7" ht="12.75">
      <c r="A222" s="196">
        <v>170</v>
      </c>
      <c r="B222" s="196" t="s">
        <v>453</v>
      </c>
      <c r="C222" s="196" t="s">
        <v>426</v>
      </c>
      <c r="D222" s="170" t="s">
        <v>427</v>
      </c>
      <c r="E222" s="170">
        <v>0.63</v>
      </c>
      <c r="F222" s="172"/>
      <c r="G222" s="170">
        <v>0.34</v>
      </c>
    </row>
    <row r="223" spans="1:7" ht="12.75">
      <c r="A223" s="197"/>
      <c r="B223" s="197"/>
      <c r="C223" s="197"/>
      <c r="D223" s="170" t="s">
        <v>428</v>
      </c>
      <c r="E223" s="170">
        <v>0.63</v>
      </c>
      <c r="F223" s="172"/>
      <c r="G223" s="170">
        <v>0.43</v>
      </c>
    </row>
    <row r="224" spans="1:7" ht="12.75">
      <c r="A224" s="196">
        <v>171</v>
      </c>
      <c r="B224" s="196" t="s">
        <v>398</v>
      </c>
      <c r="C224" s="196" t="s">
        <v>435</v>
      </c>
      <c r="D224" s="170" t="s">
        <v>427</v>
      </c>
      <c r="E224" s="170">
        <v>0.4</v>
      </c>
      <c r="F224" s="172"/>
      <c r="G224" s="170">
        <v>0.24</v>
      </c>
    </row>
    <row r="225" spans="1:7" ht="12.75">
      <c r="A225" s="197"/>
      <c r="B225" s="197"/>
      <c r="C225" s="197"/>
      <c r="D225" s="170" t="s">
        <v>428</v>
      </c>
      <c r="E225" s="170">
        <v>0.4</v>
      </c>
      <c r="F225" s="172"/>
      <c r="G225" s="170">
        <v>0.26</v>
      </c>
    </row>
    <row r="226" spans="1:7" ht="12.75">
      <c r="A226" s="196">
        <v>172</v>
      </c>
      <c r="B226" s="196" t="s">
        <v>248</v>
      </c>
      <c r="C226" s="196" t="s">
        <v>435</v>
      </c>
      <c r="D226" s="170" t="s">
        <v>427</v>
      </c>
      <c r="E226" s="170">
        <v>0.63</v>
      </c>
      <c r="F226" s="172"/>
      <c r="G226" s="170">
        <v>0.25</v>
      </c>
    </row>
    <row r="227" spans="1:7" ht="12.75">
      <c r="A227" s="197"/>
      <c r="B227" s="197"/>
      <c r="C227" s="197"/>
      <c r="D227" s="170" t="s">
        <v>428</v>
      </c>
      <c r="E227" s="170">
        <v>0.63</v>
      </c>
      <c r="F227" s="172"/>
      <c r="G227" s="170">
        <v>0.24</v>
      </c>
    </row>
    <row r="228" spans="1:7" ht="12.75">
      <c r="A228" s="170">
        <v>173</v>
      </c>
      <c r="B228" s="170" t="s">
        <v>250</v>
      </c>
      <c r="C228" s="170" t="s">
        <v>426</v>
      </c>
      <c r="D228" s="170" t="s">
        <v>427</v>
      </c>
      <c r="E228" s="170">
        <v>0.4</v>
      </c>
      <c r="F228" s="172"/>
      <c r="G228" s="170">
        <v>0.21</v>
      </c>
    </row>
    <row r="229" spans="1:7" ht="12.75">
      <c r="A229" s="170">
        <v>174</v>
      </c>
      <c r="B229" s="170" t="s">
        <v>454</v>
      </c>
      <c r="C229" s="170" t="s">
        <v>426</v>
      </c>
      <c r="D229" s="170" t="s">
        <v>427</v>
      </c>
      <c r="E229" s="170">
        <v>0.4</v>
      </c>
      <c r="F229" s="172"/>
      <c r="G229" s="170">
        <v>0.188</v>
      </c>
    </row>
    <row r="230" spans="1:7" ht="12.75">
      <c r="A230" s="170">
        <v>175</v>
      </c>
      <c r="B230" s="170" t="s">
        <v>455</v>
      </c>
      <c r="C230" s="170" t="s">
        <v>435</v>
      </c>
      <c r="D230" s="170" t="s">
        <v>427</v>
      </c>
      <c r="E230" s="170">
        <v>0.4</v>
      </c>
      <c r="F230" s="172"/>
      <c r="G230" s="170">
        <v>0.205</v>
      </c>
    </row>
    <row r="231" spans="1:7" ht="12.75">
      <c r="A231" s="196">
        <v>176</v>
      </c>
      <c r="B231" s="196" t="s">
        <v>249</v>
      </c>
      <c r="C231" s="196" t="s">
        <v>435</v>
      </c>
      <c r="D231" s="170" t="s">
        <v>427</v>
      </c>
      <c r="E231" s="170">
        <v>0.4</v>
      </c>
      <c r="F231" s="172"/>
      <c r="G231" s="170">
        <v>0.06</v>
      </c>
    </row>
    <row r="232" spans="1:7" ht="12.75">
      <c r="A232" s="197"/>
      <c r="B232" s="197"/>
      <c r="C232" s="197"/>
      <c r="D232" s="170" t="s">
        <v>428</v>
      </c>
      <c r="E232" s="170">
        <v>0.4</v>
      </c>
      <c r="F232" s="172"/>
      <c r="G232" s="170">
        <v>0.09</v>
      </c>
    </row>
    <row r="233" spans="1:7" ht="12.75">
      <c r="A233" s="196">
        <v>177</v>
      </c>
      <c r="B233" s="196" t="s">
        <v>392</v>
      </c>
      <c r="C233" s="196" t="s">
        <v>435</v>
      </c>
      <c r="D233" s="170" t="s">
        <v>427</v>
      </c>
      <c r="E233" s="170">
        <v>0.4</v>
      </c>
      <c r="F233" s="172"/>
      <c r="G233" s="170">
        <v>0.1</v>
      </c>
    </row>
    <row r="234" spans="1:7" ht="12.75">
      <c r="A234" s="197"/>
      <c r="B234" s="197"/>
      <c r="C234" s="197"/>
      <c r="D234" s="170" t="s">
        <v>428</v>
      </c>
      <c r="E234" s="170">
        <v>0.4</v>
      </c>
      <c r="F234" s="172"/>
      <c r="G234" s="170">
        <v>0.21</v>
      </c>
    </row>
    <row r="235" spans="1:7" ht="12.75">
      <c r="A235" s="170">
        <v>178</v>
      </c>
      <c r="B235" s="170" t="s">
        <v>396</v>
      </c>
      <c r="C235" s="170" t="s">
        <v>435</v>
      </c>
      <c r="D235" s="170" t="s">
        <v>427</v>
      </c>
      <c r="E235" s="170">
        <v>0.25</v>
      </c>
      <c r="F235" s="172"/>
      <c r="G235" s="170">
        <v>0.1</v>
      </c>
    </row>
    <row r="236" spans="1:7" ht="12.75">
      <c r="A236" s="170">
        <v>179</v>
      </c>
      <c r="B236" s="170" t="s">
        <v>287</v>
      </c>
      <c r="C236" s="170" t="s">
        <v>435</v>
      </c>
      <c r="D236" s="170" t="s">
        <v>427</v>
      </c>
      <c r="E236" s="170">
        <v>0.4</v>
      </c>
      <c r="F236" s="172"/>
      <c r="G236" s="170">
        <v>0.23</v>
      </c>
    </row>
    <row r="237" spans="1:7" ht="12.75">
      <c r="A237" s="170">
        <v>180</v>
      </c>
      <c r="B237" s="170" t="s">
        <v>456</v>
      </c>
      <c r="C237" s="170" t="s">
        <v>435</v>
      </c>
      <c r="D237" s="170" t="s">
        <v>427</v>
      </c>
      <c r="E237" s="170">
        <v>0.63</v>
      </c>
      <c r="F237" s="172"/>
      <c r="G237" s="170">
        <v>0.19</v>
      </c>
    </row>
    <row r="238" spans="1:7" ht="12.75">
      <c r="A238" s="170">
        <v>181</v>
      </c>
      <c r="B238" s="170" t="s">
        <v>288</v>
      </c>
      <c r="C238" s="170" t="s">
        <v>435</v>
      </c>
      <c r="D238" s="170" t="s">
        <v>427</v>
      </c>
      <c r="E238" s="170">
        <v>0.4</v>
      </c>
      <c r="F238" s="172"/>
      <c r="G238" s="170">
        <v>0.08</v>
      </c>
    </row>
    <row r="239" spans="1:7" ht="12.75">
      <c r="A239" s="170">
        <v>182</v>
      </c>
      <c r="B239" s="170" t="s">
        <v>457</v>
      </c>
      <c r="C239" s="170" t="s">
        <v>435</v>
      </c>
      <c r="D239" s="170" t="s">
        <v>427</v>
      </c>
      <c r="E239" s="170">
        <v>0.4</v>
      </c>
      <c r="F239" s="172"/>
      <c r="G239" s="170">
        <v>0.038</v>
      </c>
    </row>
    <row r="240" spans="1:7" ht="12.75">
      <c r="A240" s="170">
        <v>183</v>
      </c>
      <c r="B240" s="170" t="s">
        <v>458</v>
      </c>
      <c r="C240" s="170" t="s">
        <v>435</v>
      </c>
      <c r="D240" s="170" t="s">
        <v>427</v>
      </c>
      <c r="E240" s="170">
        <v>0.25</v>
      </c>
      <c r="F240" s="172"/>
      <c r="G240" s="170">
        <v>0.31</v>
      </c>
    </row>
    <row r="241" spans="1:7" ht="12.75">
      <c r="A241" s="170">
        <v>184</v>
      </c>
      <c r="B241" s="170" t="s">
        <v>459</v>
      </c>
      <c r="C241" s="170" t="s">
        <v>435</v>
      </c>
      <c r="D241" s="170" t="s">
        <v>427</v>
      </c>
      <c r="E241" s="170">
        <v>0.16</v>
      </c>
      <c r="F241" s="172"/>
      <c r="G241" s="170">
        <v>0.07</v>
      </c>
    </row>
    <row r="242" spans="1:7" ht="12.75">
      <c r="A242" s="170">
        <v>185</v>
      </c>
      <c r="B242" s="170" t="s">
        <v>460</v>
      </c>
      <c r="C242" s="170" t="s">
        <v>435</v>
      </c>
      <c r="D242" s="170" t="s">
        <v>427</v>
      </c>
      <c r="E242" s="170">
        <v>0.18</v>
      </c>
      <c r="F242" s="172"/>
      <c r="G242" s="170">
        <v>0</v>
      </c>
    </row>
    <row r="243" spans="1:7" ht="12.75">
      <c r="A243" s="170">
        <v>186</v>
      </c>
      <c r="B243" s="170" t="s">
        <v>461</v>
      </c>
      <c r="C243" s="170" t="s">
        <v>435</v>
      </c>
      <c r="D243" s="170" t="s">
        <v>427</v>
      </c>
      <c r="E243" s="170">
        <v>0.4</v>
      </c>
      <c r="F243" s="172"/>
      <c r="G243" s="170">
        <v>0.17</v>
      </c>
    </row>
    <row r="244" spans="1:7" ht="12.75">
      <c r="A244" s="170">
        <v>187</v>
      </c>
      <c r="B244" s="170" t="s">
        <v>462</v>
      </c>
      <c r="C244" s="170" t="s">
        <v>435</v>
      </c>
      <c r="D244" s="170" t="s">
        <v>427</v>
      </c>
      <c r="E244" s="170">
        <v>0.4</v>
      </c>
      <c r="F244" s="172"/>
      <c r="G244" s="170">
        <v>0.056</v>
      </c>
    </row>
    <row r="245" spans="1:7" ht="12.75">
      <c r="A245" s="170">
        <v>188</v>
      </c>
      <c r="B245" s="170" t="s">
        <v>463</v>
      </c>
      <c r="C245" s="170" t="s">
        <v>435</v>
      </c>
      <c r="D245" s="170" t="s">
        <v>427</v>
      </c>
      <c r="E245" s="170">
        <v>0.4</v>
      </c>
      <c r="F245" s="172"/>
      <c r="G245" s="170">
        <v>0.06</v>
      </c>
    </row>
    <row r="246" spans="1:7" ht="12.75">
      <c r="A246" s="196">
        <v>189</v>
      </c>
      <c r="B246" s="196" t="s">
        <v>464</v>
      </c>
      <c r="C246" s="196" t="s">
        <v>426</v>
      </c>
      <c r="D246" s="170" t="s">
        <v>427</v>
      </c>
      <c r="E246" s="170">
        <v>0.25</v>
      </c>
      <c r="F246" s="172"/>
      <c r="G246" s="170">
        <v>0.18</v>
      </c>
    </row>
    <row r="247" spans="1:7" ht="12.75">
      <c r="A247" s="197"/>
      <c r="B247" s="197"/>
      <c r="C247" s="197"/>
      <c r="D247" s="170" t="s">
        <v>428</v>
      </c>
      <c r="E247" s="170">
        <v>0.4</v>
      </c>
      <c r="F247" s="172"/>
      <c r="G247" s="170">
        <v>0.23</v>
      </c>
    </row>
    <row r="248" spans="1:7" ht="12.75">
      <c r="A248" s="196">
        <v>190</v>
      </c>
      <c r="B248" s="196" t="s">
        <v>465</v>
      </c>
      <c r="C248" s="196" t="s">
        <v>426</v>
      </c>
      <c r="D248" s="170" t="s">
        <v>427</v>
      </c>
      <c r="E248" s="170">
        <v>0.32</v>
      </c>
      <c r="F248" s="172"/>
      <c r="G248" s="170">
        <v>0.126</v>
      </c>
    </row>
    <row r="249" spans="1:7" ht="12.75">
      <c r="A249" s="197"/>
      <c r="B249" s="197"/>
      <c r="C249" s="197"/>
      <c r="D249" s="170" t="s">
        <v>428</v>
      </c>
      <c r="E249" s="170">
        <v>0.32</v>
      </c>
      <c r="F249" s="172"/>
      <c r="G249" s="170">
        <v>0.08</v>
      </c>
    </row>
    <row r="250" spans="1:7" ht="12.75">
      <c r="A250" s="170">
        <v>191</v>
      </c>
      <c r="B250" s="170" t="s">
        <v>466</v>
      </c>
      <c r="C250" s="170" t="s">
        <v>435</v>
      </c>
      <c r="D250" s="170" t="s">
        <v>427</v>
      </c>
      <c r="E250" s="170">
        <v>0.4</v>
      </c>
      <c r="F250" s="172"/>
      <c r="G250" s="170">
        <v>0.115</v>
      </c>
    </row>
    <row r="251" spans="1:7" ht="12.75">
      <c r="A251" s="170">
        <v>192</v>
      </c>
      <c r="B251" s="170" t="s">
        <v>467</v>
      </c>
      <c r="C251" s="170" t="s">
        <v>435</v>
      </c>
      <c r="D251" s="170" t="s">
        <v>427</v>
      </c>
      <c r="E251" s="170">
        <v>0.4</v>
      </c>
      <c r="F251" s="172"/>
      <c r="G251" s="170">
        <v>0.165</v>
      </c>
    </row>
    <row r="252" spans="1:7" ht="12.75">
      <c r="A252" s="196">
        <v>193</v>
      </c>
      <c r="B252" s="196" t="s">
        <v>468</v>
      </c>
      <c r="C252" s="196" t="s">
        <v>435</v>
      </c>
      <c r="D252" s="170" t="s">
        <v>427</v>
      </c>
      <c r="E252" s="170">
        <v>0.4</v>
      </c>
      <c r="F252" s="172"/>
      <c r="G252" s="170">
        <v>0.2</v>
      </c>
    </row>
    <row r="253" spans="1:7" ht="12.75">
      <c r="A253" s="197"/>
      <c r="B253" s="197"/>
      <c r="C253" s="197"/>
      <c r="D253" s="170" t="s">
        <v>428</v>
      </c>
      <c r="E253" s="170">
        <v>0.4</v>
      </c>
      <c r="F253" s="172"/>
      <c r="G253" s="170">
        <v>0.019</v>
      </c>
    </row>
    <row r="254" spans="1:7" ht="12.75">
      <c r="A254" s="170">
        <v>194</v>
      </c>
      <c r="B254" s="170" t="s">
        <v>469</v>
      </c>
      <c r="C254" s="170" t="s">
        <v>435</v>
      </c>
      <c r="D254" s="170" t="s">
        <v>427</v>
      </c>
      <c r="E254" s="170">
        <v>0.4</v>
      </c>
      <c r="F254" s="172"/>
      <c r="G254" s="170">
        <v>0.13</v>
      </c>
    </row>
    <row r="255" spans="1:7" ht="12.75">
      <c r="A255" s="170">
        <v>195</v>
      </c>
      <c r="B255" s="170" t="s">
        <v>470</v>
      </c>
      <c r="C255" s="170" t="s">
        <v>426</v>
      </c>
      <c r="D255" s="170" t="s">
        <v>427</v>
      </c>
      <c r="E255" s="170">
        <v>0.4</v>
      </c>
      <c r="F255" s="172"/>
      <c r="G255" s="170">
        <v>0</v>
      </c>
    </row>
    <row r="256" spans="1:7" ht="12.75">
      <c r="A256" s="170">
        <v>196</v>
      </c>
      <c r="B256" s="170" t="s">
        <v>471</v>
      </c>
      <c r="C256" s="170" t="s">
        <v>426</v>
      </c>
      <c r="D256" s="170" t="s">
        <v>427</v>
      </c>
      <c r="E256" s="170">
        <v>0.4</v>
      </c>
      <c r="F256" s="172"/>
      <c r="G256" s="170">
        <v>0.295</v>
      </c>
    </row>
    <row r="257" spans="1:7" ht="12.75">
      <c r="A257" s="170">
        <v>197</v>
      </c>
      <c r="B257" s="170" t="s">
        <v>472</v>
      </c>
      <c r="C257" s="170" t="s">
        <v>435</v>
      </c>
      <c r="D257" s="170" t="s">
        <v>427</v>
      </c>
      <c r="E257" s="170">
        <v>0.25</v>
      </c>
      <c r="F257" s="172"/>
      <c r="G257" s="170">
        <v>0</v>
      </c>
    </row>
    <row r="258" spans="1:7" ht="12.75">
      <c r="A258" s="196">
        <v>198</v>
      </c>
      <c r="B258" s="196" t="s">
        <v>200</v>
      </c>
      <c r="C258" s="196" t="s">
        <v>426</v>
      </c>
      <c r="D258" s="170" t="s">
        <v>427</v>
      </c>
      <c r="E258" s="170">
        <v>0.18</v>
      </c>
      <c r="F258" s="172"/>
      <c r="G258" s="170">
        <v>0.13</v>
      </c>
    </row>
    <row r="259" spans="1:7" ht="12.75">
      <c r="A259" s="197"/>
      <c r="B259" s="197"/>
      <c r="C259" s="197"/>
      <c r="D259" s="170" t="s">
        <v>428</v>
      </c>
      <c r="E259" s="170">
        <v>0.4</v>
      </c>
      <c r="F259" s="172"/>
      <c r="G259" s="170">
        <v>0.11</v>
      </c>
    </row>
    <row r="260" spans="1:7" ht="12.75">
      <c r="A260" s="196">
        <v>199</v>
      </c>
      <c r="B260" s="196" t="s">
        <v>201</v>
      </c>
      <c r="C260" s="196" t="s">
        <v>435</v>
      </c>
      <c r="D260" s="170" t="s">
        <v>427</v>
      </c>
      <c r="E260" s="170">
        <v>0.4</v>
      </c>
      <c r="F260" s="172"/>
      <c r="G260" s="170">
        <v>0.2</v>
      </c>
    </row>
    <row r="261" spans="1:7" ht="12.75">
      <c r="A261" s="197"/>
      <c r="B261" s="197"/>
      <c r="C261" s="197"/>
      <c r="D261" s="170" t="s">
        <v>428</v>
      </c>
      <c r="E261" s="170">
        <v>0.4</v>
      </c>
      <c r="F261" s="172"/>
      <c r="G261" s="170">
        <v>0.1</v>
      </c>
    </row>
    <row r="262" spans="1:7" ht="12.75">
      <c r="A262" s="170">
        <v>200</v>
      </c>
      <c r="B262" s="170" t="s">
        <v>202</v>
      </c>
      <c r="C262" s="170" t="s">
        <v>435</v>
      </c>
      <c r="D262" s="170" t="s">
        <v>427</v>
      </c>
      <c r="E262" s="170">
        <v>0.4</v>
      </c>
      <c r="F262" s="172"/>
      <c r="G262" s="170">
        <v>0.23</v>
      </c>
    </row>
    <row r="263" spans="1:7" ht="12.75">
      <c r="A263" s="196">
        <v>201</v>
      </c>
      <c r="B263" s="196" t="s">
        <v>203</v>
      </c>
      <c r="C263" s="196" t="s">
        <v>435</v>
      </c>
      <c r="D263" s="170" t="s">
        <v>427</v>
      </c>
      <c r="E263" s="170">
        <v>0.4</v>
      </c>
      <c r="F263" s="172"/>
      <c r="G263" s="170">
        <v>0.28</v>
      </c>
    </row>
    <row r="264" spans="1:7" ht="12.75">
      <c r="A264" s="197"/>
      <c r="B264" s="197"/>
      <c r="C264" s="197"/>
      <c r="D264" s="170" t="s">
        <v>428</v>
      </c>
      <c r="E264" s="170">
        <v>0.4</v>
      </c>
      <c r="F264" s="172"/>
      <c r="G264" s="170">
        <v>0.26</v>
      </c>
    </row>
    <row r="265" spans="1:7" ht="12.75">
      <c r="A265" s="170">
        <v>202</v>
      </c>
      <c r="B265" s="170" t="s">
        <v>204</v>
      </c>
      <c r="C265" s="170" t="s">
        <v>426</v>
      </c>
      <c r="D265" s="170" t="s">
        <v>427</v>
      </c>
      <c r="E265" s="170">
        <v>0.25</v>
      </c>
      <c r="F265" s="172"/>
      <c r="G265" s="170">
        <v>0.21</v>
      </c>
    </row>
    <row r="266" spans="1:7" ht="12.75">
      <c r="A266" s="196">
        <v>203</v>
      </c>
      <c r="B266" s="196" t="s">
        <v>205</v>
      </c>
      <c r="C266" s="196" t="s">
        <v>426</v>
      </c>
      <c r="D266" s="170" t="s">
        <v>427</v>
      </c>
      <c r="E266" s="170">
        <v>0.4</v>
      </c>
      <c r="F266" s="172"/>
      <c r="G266" s="170">
        <v>0.29</v>
      </c>
    </row>
    <row r="267" spans="1:7" ht="12.75">
      <c r="A267" s="197"/>
      <c r="B267" s="197"/>
      <c r="C267" s="197"/>
      <c r="D267" s="170" t="s">
        <v>428</v>
      </c>
      <c r="E267" s="170">
        <v>0.4</v>
      </c>
      <c r="F267" s="172"/>
      <c r="G267" s="170">
        <v>0.27</v>
      </c>
    </row>
    <row r="268" spans="1:7" ht="12.75">
      <c r="A268" s="170">
        <v>204</v>
      </c>
      <c r="B268" s="170" t="s">
        <v>206</v>
      </c>
      <c r="C268" s="170" t="s">
        <v>426</v>
      </c>
      <c r="D268" s="170" t="s">
        <v>427</v>
      </c>
      <c r="E268" s="170">
        <v>0.4</v>
      </c>
      <c r="F268" s="172"/>
      <c r="G268" s="170">
        <v>0.17</v>
      </c>
    </row>
    <row r="269" spans="1:7" ht="12.75">
      <c r="A269" s="196">
        <v>205</v>
      </c>
      <c r="B269" s="196" t="s">
        <v>274</v>
      </c>
      <c r="C269" s="196" t="s">
        <v>435</v>
      </c>
      <c r="D269" s="170" t="s">
        <v>427</v>
      </c>
      <c r="E269" s="170">
        <v>0.63</v>
      </c>
      <c r="F269" s="172"/>
      <c r="G269" s="170">
        <v>0.405</v>
      </c>
    </row>
    <row r="270" spans="1:7" ht="12.75">
      <c r="A270" s="197"/>
      <c r="B270" s="197"/>
      <c r="C270" s="197"/>
      <c r="D270" s="170" t="s">
        <v>428</v>
      </c>
      <c r="E270" s="170">
        <v>0.63</v>
      </c>
      <c r="F270" s="172"/>
      <c r="G270" s="170">
        <v>0.41</v>
      </c>
    </row>
    <row r="271" spans="1:7" ht="12.75">
      <c r="A271" s="196">
        <v>206</v>
      </c>
      <c r="B271" s="196" t="s">
        <v>409</v>
      </c>
      <c r="C271" s="196" t="s">
        <v>435</v>
      </c>
      <c r="D271" s="170" t="s">
        <v>427</v>
      </c>
      <c r="E271" s="170">
        <v>0.25</v>
      </c>
      <c r="F271" s="172"/>
      <c r="G271" s="170">
        <v>0.26</v>
      </c>
    </row>
    <row r="272" spans="1:7" ht="12.75">
      <c r="A272" s="197"/>
      <c r="B272" s="197"/>
      <c r="C272" s="197"/>
      <c r="D272" s="170" t="s">
        <v>428</v>
      </c>
      <c r="E272" s="170">
        <v>0.4</v>
      </c>
      <c r="F272" s="172"/>
      <c r="G272" s="170">
        <v>0.24</v>
      </c>
    </row>
    <row r="273" spans="1:7" ht="12.75">
      <c r="A273" s="170">
        <v>207</v>
      </c>
      <c r="B273" s="170" t="s">
        <v>473</v>
      </c>
      <c r="C273" s="170" t="s">
        <v>435</v>
      </c>
      <c r="D273" s="170" t="s">
        <v>427</v>
      </c>
      <c r="E273" s="170">
        <v>0.4</v>
      </c>
      <c r="F273" s="172"/>
      <c r="G273" s="170">
        <v>0.179</v>
      </c>
    </row>
    <row r="274" spans="1:7" ht="12.75">
      <c r="A274" s="170">
        <v>208</v>
      </c>
      <c r="B274" s="170" t="s">
        <v>474</v>
      </c>
      <c r="C274" s="170" t="s">
        <v>435</v>
      </c>
      <c r="D274" s="170" t="s">
        <v>427</v>
      </c>
      <c r="E274" s="170">
        <v>0.4</v>
      </c>
      <c r="F274" s="172"/>
      <c r="G274" s="170">
        <v>0.185</v>
      </c>
    </row>
    <row r="275" spans="1:7" ht="12.75">
      <c r="A275" s="196">
        <v>209</v>
      </c>
      <c r="B275" s="196" t="s">
        <v>475</v>
      </c>
      <c r="C275" s="196" t="s">
        <v>435</v>
      </c>
      <c r="D275" s="170" t="s">
        <v>427</v>
      </c>
      <c r="E275" s="170">
        <v>0.25</v>
      </c>
      <c r="F275" s="172"/>
      <c r="G275" s="170">
        <v>0.31</v>
      </c>
    </row>
    <row r="276" spans="1:7" ht="12.75">
      <c r="A276" s="197"/>
      <c r="B276" s="197"/>
      <c r="C276" s="197"/>
      <c r="D276" s="170" t="s">
        <v>428</v>
      </c>
      <c r="E276" s="170">
        <v>0.4</v>
      </c>
      <c r="F276" s="172"/>
      <c r="G276" s="170">
        <v>0.26</v>
      </c>
    </row>
    <row r="277" spans="1:7" ht="12.75">
      <c r="A277" s="196">
        <v>210</v>
      </c>
      <c r="B277" s="196" t="s">
        <v>410</v>
      </c>
      <c r="C277" s="196" t="s">
        <v>435</v>
      </c>
      <c r="D277" s="170" t="s">
        <v>427</v>
      </c>
      <c r="E277" s="170">
        <v>0.63</v>
      </c>
      <c r="F277" s="172"/>
      <c r="G277" s="170">
        <v>0.42</v>
      </c>
    </row>
    <row r="278" spans="1:7" ht="12.75">
      <c r="A278" s="197"/>
      <c r="B278" s="197"/>
      <c r="C278" s="197"/>
      <c r="D278" s="170" t="s">
        <v>428</v>
      </c>
      <c r="E278" s="170">
        <v>0.63</v>
      </c>
      <c r="F278" s="172"/>
      <c r="G278" s="170">
        <v>0.44</v>
      </c>
    </row>
    <row r="279" spans="1:7" ht="12.75">
      <c r="A279" s="196">
        <v>211</v>
      </c>
      <c r="B279" s="196" t="s">
        <v>476</v>
      </c>
      <c r="C279" s="196" t="s">
        <v>435</v>
      </c>
      <c r="D279" s="170" t="s">
        <v>427</v>
      </c>
      <c r="E279" s="170">
        <v>0.63</v>
      </c>
      <c r="F279" s="172"/>
      <c r="G279" s="170">
        <v>0.29</v>
      </c>
    </row>
    <row r="280" spans="1:7" ht="12.75">
      <c r="A280" s="197"/>
      <c r="B280" s="197"/>
      <c r="C280" s="197"/>
      <c r="D280" s="170" t="s">
        <v>428</v>
      </c>
      <c r="E280" s="170">
        <v>0.63</v>
      </c>
      <c r="F280" s="172"/>
      <c r="G280" s="170">
        <v>0.28</v>
      </c>
    </row>
    <row r="281" spans="1:7" ht="12.75">
      <c r="A281" s="196">
        <v>212</v>
      </c>
      <c r="B281" s="196" t="s">
        <v>477</v>
      </c>
      <c r="C281" s="196" t="s">
        <v>435</v>
      </c>
      <c r="D281" s="170" t="s">
        <v>427</v>
      </c>
      <c r="E281" s="170">
        <v>0.63</v>
      </c>
      <c r="F281" s="172"/>
      <c r="G281" s="170">
        <v>0.323</v>
      </c>
    </row>
    <row r="282" spans="1:7" ht="12.75">
      <c r="A282" s="197"/>
      <c r="B282" s="197"/>
      <c r="C282" s="197"/>
      <c r="D282" s="170" t="s">
        <v>428</v>
      </c>
      <c r="E282" s="170">
        <v>0.63</v>
      </c>
      <c r="F282" s="172"/>
      <c r="G282" s="170">
        <v>0.32</v>
      </c>
    </row>
    <row r="283" spans="1:7" ht="12.75">
      <c r="A283" s="196">
        <v>213</v>
      </c>
      <c r="B283" s="196" t="s">
        <v>478</v>
      </c>
      <c r="C283" s="196" t="s">
        <v>435</v>
      </c>
      <c r="D283" s="170" t="s">
        <v>427</v>
      </c>
      <c r="E283" s="170">
        <v>0.63</v>
      </c>
      <c r="F283" s="172"/>
      <c r="G283" s="170">
        <v>0.43</v>
      </c>
    </row>
    <row r="284" spans="1:7" ht="12.75">
      <c r="A284" s="197"/>
      <c r="B284" s="197"/>
      <c r="C284" s="197"/>
      <c r="D284" s="170" t="s">
        <v>428</v>
      </c>
      <c r="E284" s="170">
        <v>0.63</v>
      </c>
      <c r="F284" s="172"/>
      <c r="G284" s="170">
        <v>0.425</v>
      </c>
    </row>
    <row r="285" spans="1:7" ht="12.75">
      <c r="A285" s="170">
        <v>214</v>
      </c>
      <c r="B285" s="170" t="s">
        <v>479</v>
      </c>
      <c r="C285" s="170" t="s">
        <v>435</v>
      </c>
      <c r="D285" s="170" t="s">
        <v>427</v>
      </c>
      <c r="E285" s="170">
        <v>0.4</v>
      </c>
      <c r="F285" s="172"/>
      <c r="G285" s="170">
        <v>0.17</v>
      </c>
    </row>
    <row r="286" spans="1:7" ht="12.75">
      <c r="A286" s="170">
        <v>215</v>
      </c>
      <c r="B286" s="170" t="s">
        <v>403</v>
      </c>
      <c r="C286" s="170" t="s">
        <v>435</v>
      </c>
      <c r="D286" s="170" t="s">
        <v>427</v>
      </c>
      <c r="E286" s="170">
        <v>0.4</v>
      </c>
      <c r="F286" s="172"/>
      <c r="G286" s="170">
        <v>0.148</v>
      </c>
    </row>
    <row r="287" spans="1:7" ht="12.75">
      <c r="A287" s="170">
        <v>216</v>
      </c>
      <c r="B287" s="170" t="s">
        <v>480</v>
      </c>
      <c r="C287" s="170" t="s">
        <v>435</v>
      </c>
      <c r="D287" s="170" t="s">
        <v>427</v>
      </c>
      <c r="E287" s="170">
        <v>0.4</v>
      </c>
      <c r="F287" s="172"/>
      <c r="G287" s="170">
        <v>0.2</v>
      </c>
    </row>
    <row r="288" spans="1:7" ht="12.75">
      <c r="A288" s="170">
        <v>217</v>
      </c>
      <c r="B288" s="170" t="s">
        <v>275</v>
      </c>
      <c r="C288" s="170" t="s">
        <v>435</v>
      </c>
      <c r="D288" s="170" t="s">
        <v>427</v>
      </c>
      <c r="E288" s="170">
        <v>0.4</v>
      </c>
      <c r="F288" s="172"/>
      <c r="G288" s="170">
        <v>0.13</v>
      </c>
    </row>
    <row r="289" spans="1:7" ht="12.75">
      <c r="A289" s="170">
        <v>218</v>
      </c>
      <c r="B289" s="170" t="s">
        <v>481</v>
      </c>
      <c r="C289" s="170" t="s">
        <v>435</v>
      </c>
      <c r="D289" s="170" t="s">
        <v>427</v>
      </c>
      <c r="E289" s="170">
        <v>0.4</v>
      </c>
      <c r="F289" s="172"/>
      <c r="G289" s="170">
        <v>0.16</v>
      </c>
    </row>
    <row r="290" spans="1:7" ht="12.75">
      <c r="A290" s="196">
        <v>219</v>
      </c>
      <c r="B290" s="196" t="s">
        <v>482</v>
      </c>
      <c r="C290" s="196" t="s">
        <v>435</v>
      </c>
      <c r="D290" s="170" t="s">
        <v>427</v>
      </c>
      <c r="E290" s="170">
        <v>0.63</v>
      </c>
      <c r="F290" s="172"/>
      <c r="G290" s="170">
        <v>0.29</v>
      </c>
    </row>
    <row r="291" spans="1:7" ht="12.75">
      <c r="A291" s="197"/>
      <c r="B291" s="197"/>
      <c r="C291" s="197"/>
      <c r="D291" s="170" t="s">
        <v>428</v>
      </c>
      <c r="E291" s="170">
        <v>0.63</v>
      </c>
      <c r="F291" s="172"/>
      <c r="G291" s="170">
        <v>0.31</v>
      </c>
    </row>
    <row r="292" spans="1:7" ht="12.75">
      <c r="A292" s="196">
        <v>220</v>
      </c>
      <c r="B292" s="196" t="s">
        <v>483</v>
      </c>
      <c r="C292" s="196" t="s">
        <v>435</v>
      </c>
      <c r="D292" s="170" t="s">
        <v>427</v>
      </c>
      <c r="E292" s="170">
        <v>0.4</v>
      </c>
      <c r="F292" s="172"/>
      <c r="G292" s="170">
        <v>0.21</v>
      </c>
    </row>
    <row r="293" spans="1:7" ht="12.75">
      <c r="A293" s="197"/>
      <c r="B293" s="197"/>
      <c r="C293" s="197"/>
      <c r="D293" s="170" t="s">
        <v>428</v>
      </c>
      <c r="E293" s="170">
        <v>0.4</v>
      </c>
      <c r="F293" s="172"/>
      <c r="G293" s="170">
        <v>0.19</v>
      </c>
    </row>
    <row r="294" spans="1:7" ht="12.75">
      <c r="A294" s="196">
        <v>221</v>
      </c>
      <c r="B294" s="196" t="s">
        <v>404</v>
      </c>
      <c r="C294" s="196" t="s">
        <v>435</v>
      </c>
      <c r="D294" s="170" t="s">
        <v>427</v>
      </c>
      <c r="E294" s="170">
        <v>0.4</v>
      </c>
      <c r="F294" s="172"/>
      <c r="G294" s="170">
        <v>0.22</v>
      </c>
    </row>
    <row r="295" spans="1:7" ht="12.75">
      <c r="A295" s="197"/>
      <c r="B295" s="197"/>
      <c r="C295" s="197"/>
      <c r="D295" s="170" t="s">
        <v>428</v>
      </c>
      <c r="E295" s="170">
        <v>0.4</v>
      </c>
      <c r="F295" s="172"/>
      <c r="G295" s="170">
        <v>0.225</v>
      </c>
    </row>
    <row r="296" spans="1:7" ht="12.75">
      <c r="A296" s="196">
        <v>222</v>
      </c>
      <c r="B296" s="196" t="s">
        <v>484</v>
      </c>
      <c r="C296" s="196" t="s">
        <v>435</v>
      </c>
      <c r="D296" s="170" t="s">
        <v>427</v>
      </c>
      <c r="E296" s="170">
        <v>0.4</v>
      </c>
      <c r="F296" s="172"/>
      <c r="G296" s="170">
        <v>0.23</v>
      </c>
    </row>
    <row r="297" spans="1:7" ht="12.75">
      <c r="A297" s="197"/>
      <c r="B297" s="197"/>
      <c r="C297" s="197"/>
      <c r="D297" s="170" t="s">
        <v>428</v>
      </c>
      <c r="E297" s="170">
        <v>0.4</v>
      </c>
      <c r="F297" s="172"/>
      <c r="G297" s="170">
        <v>0.258</v>
      </c>
    </row>
    <row r="298" spans="1:7" ht="12.75">
      <c r="A298" s="196">
        <v>223</v>
      </c>
      <c r="B298" s="196" t="s">
        <v>485</v>
      </c>
      <c r="C298" s="196" t="s">
        <v>435</v>
      </c>
      <c r="D298" s="170" t="s">
        <v>427</v>
      </c>
      <c r="E298" s="170">
        <v>0.25</v>
      </c>
      <c r="F298" s="172"/>
      <c r="G298" s="170">
        <v>0.155</v>
      </c>
    </row>
    <row r="299" spans="1:7" ht="12.75">
      <c r="A299" s="197"/>
      <c r="B299" s="197"/>
      <c r="C299" s="197"/>
      <c r="D299" s="170" t="s">
        <v>428</v>
      </c>
      <c r="E299" s="170">
        <v>0.25</v>
      </c>
      <c r="F299" s="172"/>
      <c r="G299" s="170">
        <v>0.14</v>
      </c>
    </row>
    <row r="300" spans="1:7" ht="12.75">
      <c r="A300" s="170">
        <v>224</v>
      </c>
      <c r="B300" s="170" t="s">
        <v>486</v>
      </c>
      <c r="C300" s="170" t="s">
        <v>435</v>
      </c>
      <c r="D300" s="170" t="s">
        <v>427</v>
      </c>
      <c r="E300" s="170">
        <v>0.4</v>
      </c>
      <c r="F300" s="172"/>
      <c r="G300" s="170">
        <v>0.235</v>
      </c>
    </row>
    <row r="301" spans="1:7" ht="12.75">
      <c r="A301" s="196">
        <v>225</v>
      </c>
      <c r="B301" s="196" t="s">
        <v>487</v>
      </c>
      <c r="C301" s="196" t="s">
        <v>435</v>
      </c>
      <c r="D301" s="170" t="s">
        <v>427</v>
      </c>
      <c r="E301" s="170">
        <v>0.4</v>
      </c>
      <c r="F301" s="172"/>
      <c r="G301" s="170">
        <v>0.25</v>
      </c>
    </row>
    <row r="302" spans="1:7" ht="12.75">
      <c r="A302" s="197"/>
      <c r="B302" s="197"/>
      <c r="C302" s="197"/>
      <c r="D302" s="170" t="s">
        <v>428</v>
      </c>
      <c r="E302" s="170">
        <v>0.4</v>
      </c>
      <c r="F302" s="172"/>
      <c r="G302" s="170">
        <v>0.26</v>
      </c>
    </row>
    <row r="303" spans="1:7" ht="12.75">
      <c r="A303" s="196">
        <v>226</v>
      </c>
      <c r="B303" s="196" t="s">
        <v>488</v>
      </c>
      <c r="C303" s="196" t="s">
        <v>435</v>
      </c>
      <c r="D303" s="170" t="s">
        <v>427</v>
      </c>
      <c r="E303" s="170">
        <v>0.63</v>
      </c>
      <c r="F303" s="172"/>
      <c r="G303" s="170">
        <v>0.27</v>
      </c>
    </row>
    <row r="304" spans="1:7" ht="12.75">
      <c r="A304" s="197"/>
      <c r="B304" s="197"/>
      <c r="C304" s="197"/>
      <c r="D304" s="170" t="s">
        <v>428</v>
      </c>
      <c r="E304" s="170">
        <v>0.63</v>
      </c>
      <c r="F304" s="172"/>
      <c r="G304" s="170">
        <v>0.345</v>
      </c>
    </row>
    <row r="305" spans="1:7" ht="12.75">
      <c r="A305" s="170">
        <v>227</v>
      </c>
      <c r="B305" s="170" t="s">
        <v>405</v>
      </c>
      <c r="C305" s="170" t="s">
        <v>426</v>
      </c>
      <c r="D305" s="170" t="s">
        <v>427</v>
      </c>
      <c r="E305" s="170">
        <v>0.4</v>
      </c>
      <c r="F305" s="172"/>
      <c r="G305" s="170">
        <v>0.073</v>
      </c>
    </row>
    <row r="306" spans="1:7" ht="12.75">
      <c r="A306" s="170">
        <v>228</v>
      </c>
      <c r="B306" s="170" t="s">
        <v>489</v>
      </c>
      <c r="C306" s="170" t="s">
        <v>426</v>
      </c>
      <c r="D306" s="170" t="s">
        <v>427</v>
      </c>
      <c r="E306" s="170">
        <v>0.4</v>
      </c>
      <c r="F306" s="172"/>
      <c r="G306" s="170">
        <v>0.28</v>
      </c>
    </row>
    <row r="307" spans="1:7" ht="12.75">
      <c r="A307" s="196">
        <v>229</v>
      </c>
      <c r="B307" s="196" t="s">
        <v>490</v>
      </c>
      <c r="C307" s="196" t="s">
        <v>426</v>
      </c>
      <c r="D307" s="170" t="s">
        <v>427</v>
      </c>
      <c r="E307" s="170">
        <v>0.63</v>
      </c>
      <c r="F307" s="172"/>
      <c r="G307" s="170">
        <v>0.45</v>
      </c>
    </row>
    <row r="308" spans="1:7" ht="12.75">
      <c r="A308" s="197"/>
      <c r="B308" s="197"/>
      <c r="C308" s="197"/>
      <c r="D308" s="170" t="s">
        <v>428</v>
      </c>
      <c r="E308" s="170">
        <v>0.63</v>
      </c>
      <c r="F308" s="172"/>
      <c r="G308" s="170">
        <v>0.39</v>
      </c>
    </row>
    <row r="309" spans="1:7" ht="12.75">
      <c r="A309" s="170">
        <v>230</v>
      </c>
      <c r="B309" s="170" t="s">
        <v>491</v>
      </c>
      <c r="C309" s="170" t="s">
        <v>435</v>
      </c>
      <c r="D309" s="170" t="s">
        <v>427</v>
      </c>
      <c r="E309" s="170">
        <v>0.25</v>
      </c>
      <c r="F309" s="172"/>
      <c r="G309" s="170">
        <v>0</v>
      </c>
    </row>
    <row r="310" spans="1:7" ht="12.75">
      <c r="A310" s="196">
        <v>231</v>
      </c>
      <c r="B310" s="196" t="s">
        <v>492</v>
      </c>
      <c r="C310" s="196" t="s">
        <v>426</v>
      </c>
      <c r="D310" s="170" t="s">
        <v>427</v>
      </c>
      <c r="E310" s="170">
        <v>0.4</v>
      </c>
      <c r="F310" s="172"/>
      <c r="G310" s="170">
        <v>0.204</v>
      </c>
    </row>
    <row r="311" spans="1:7" ht="12.75">
      <c r="A311" s="197"/>
      <c r="B311" s="197"/>
      <c r="C311" s="197"/>
      <c r="D311" s="170" t="s">
        <v>428</v>
      </c>
      <c r="E311" s="170">
        <v>0.4</v>
      </c>
      <c r="F311" s="172"/>
      <c r="G311" s="170">
        <v>0.198</v>
      </c>
    </row>
    <row r="312" spans="1:7" ht="12.75">
      <c r="A312" s="196">
        <v>232</v>
      </c>
      <c r="B312" s="196" t="s">
        <v>493</v>
      </c>
      <c r="C312" s="196" t="s">
        <v>435</v>
      </c>
      <c r="D312" s="170" t="s">
        <v>427</v>
      </c>
      <c r="E312" s="170">
        <v>0.4</v>
      </c>
      <c r="F312" s="172"/>
      <c r="G312" s="170">
        <v>0.285</v>
      </c>
    </row>
    <row r="313" spans="1:7" ht="12.75">
      <c r="A313" s="197"/>
      <c r="B313" s="197"/>
      <c r="C313" s="197"/>
      <c r="D313" s="170" t="s">
        <v>428</v>
      </c>
      <c r="E313" s="170">
        <v>0.4</v>
      </c>
      <c r="F313" s="172"/>
      <c r="G313" s="170">
        <v>0.26</v>
      </c>
    </row>
    <row r="314" spans="1:7" ht="12.75">
      <c r="A314" s="170">
        <v>233</v>
      </c>
      <c r="B314" s="170" t="s">
        <v>236</v>
      </c>
      <c r="C314" s="170" t="s">
        <v>426</v>
      </c>
      <c r="D314" s="170" t="s">
        <v>427</v>
      </c>
      <c r="E314" s="170">
        <v>0.56</v>
      </c>
      <c r="F314" s="172"/>
      <c r="G314" s="170">
        <v>0.44</v>
      </c>
    </row>
    <row r="315" spans="1:7" ht="12.75">
      <c r="A315" s="170">
        <v>234</v>
      </c>
      <c r="B315" s="170" t="s">
        <v>494</v>
      </c>
      <c r="C315" s="170" t="s">
        <v>426</v>
      </c>
      <c r="D315" s="170" t="s">
        <v>427</v>
      </c>
      <c r="E315" s="170">
        <v>0.63</v>
      </c>
      <c r="F315" s="172"/>
      <c r="G315" s="170">
        <v>0.448</v>
      </c>
    </row>
    <row r="316" spans="1:7" ht="12.75">
      <c r="A316" s="170">
        <v>235</v>
      </c>
      <c r="B316" s="170" t="s">
        <v>237</v>
      </c>
      <c r="C316" s="170" t="s">
        <v>426</v>
      </c>
      <c r="D316" s="170" t="s">
        <v>427</v>
      </c>
      <c r="E316" s="170">
        <v>0.1</v>
      </c>
      <c r="F316" s="172"/>
      <c r="G316" s="170">
        <v>0</v>
      </c>
    </row>
    <row r="317" spans="1:7" ht="12.75">
      <c r="A317" s="170">
        <v>236</v>
      </c>
      <c r="B317" s="170" t="s">
        <v>238</v>
      </c>
      <c r="C317" s="170" t="s">
        <v>426</v>
      </c>
      <c r="D317" s="170" t="s">
        <v>427</v>
      </c>
      <c r="E317" s="170">
        <v>0.1</v>
      </c>
      <c r="F317" s="172"/>
      <c r="G317" s="170">
        <v>0</v>
      </c>
    </row>
    <row r="318" spans="1:7" ht="12.75">
      <c r="A318" s="196">
        <v>237</v>
      </c>
      <c r="B318" s="196" t="s">
        <v>391</v>
      </c>
      <c r="C318" s="196" t="s">
        <v>426</v>
      </c>
      <c r="D318" s="170" t="s">
        <v>427</v>
      </c>
      <c r="E318" s="170">
        <v>0.32</v>
      </c>
      <c r="F318" s="172"/>
      <c r="G318" s="170">
        <v>0.18</v>
      </c>
    </row>
    <row r="319" spans="1:7" ht="12.75">
      <c r="A319" s="197"/>
      <c r="B319" s="197"/>
      <c r="C319" s="197"/>
      <c r="D319" s="170" t="s">
        <v>428</v>
      </c>
      <c r="E319" s="170">
        <v>0.4</v>
      </c>
      <c r="F319" s="172"/>
      <c r="G319" s="170">
        <v>0.16</v>
      </c>
    </row>
    <row r="320" spans="1:7" ht="12.75">
      <c r="A320" s="196">
        <v>238</v>
      </c>
      <c r="B320" s="196" t="s">
        <v>239</v>
      </c>
      <c r="C320" s="196" t="s">
        <v>426</v>
      </c>
      <c r="D320" s="170" t="s">
        <v>427</v>
      </c>
      <c r="E320" s="170">
        <v>0.4</v>
      </c>
      <c r="F320" s="172"/>
      <c r="G320" s="170">
        <v>0.32</v>
      </c>
    </row>
    <row r="321" spans="1:7" ht="12.75">
      <c r="A321" s="197"/>
      <c r="B321" s="197"/>
      <c r="C321" s="197"/>
      <c r="D321" s="170" t="s">
        <v>428</v>
      </c>
      <c r="E321" s="170">
        <v>0.4</v>
      </c>
      <c r="F321" s="172"/>
      <c r="G321" s="170">
        <v>0.31</v>
      </c>
    </row>
    <row r="322" spans="1:7" ht="12.75">
      <c r="A322" s="170">
        <v>239</v>
      </c>
      <c r="B322" s="170" t="s">
        <v>495</v>
      </c>
      <c r="C322" s="170" t="s">
        <v>426</v>
      </c>
      <c r="D322" s="170" t="s">
        <v>427</v>
      </c>
      <c r="E322" s="170">
        <v>0.63</v>
      </c>
      <c r="F322" s="172"/>
      <c r="G322" s="170">
        <v>0.31</v>
      </c>
    </row>
    <row r="323" spans="1:7" ht="12.75">
      <c r="A323" s="196">
        <v>240</v>
      </c>
      <c r="B323" s="196" t="s">
        <v>496</v>
      </c>
      <c r="C323" s="196" t="s">
        <v>426</v>
      </c>
      <c r="D323" s="170" t="s">
        <v>427</v>
      </c>
      <c r="E323" s="170">
        <v>0.63</v>
      </c>
      <c r="F323" s="172"/>
      <c r="G323" s="170">
        <v>0.48</v>
      </c>
    </row>
    <row r="324" spans="1:7" ht="12.75">
      <c r="A324" s="197"/>
      <c r="B324" s="197"/>
      <c r="C324" s="197"/>
      <c r="D324" s="170" t="s">
        <v>428</v>
      </c>
      <c r="E324" s="170">
        <v>0.63</v>
      </c>
      <c r="F324" s="172"/>
      <c r="G324" s="170">
        <v>0.5</v>
      </c>
    </row>
    <row r="325" spans="1:7" ht="12.75">
      <c r="A325" s="170">
        <v>241</v>
      </c>
      <c r="B325" s="170" t="s">
        <v>497</v>
      </c>
      <c r="C325" s="170" t="s">
        <v>426</v>
      </c>
      <c r="D325" s="170" t="s">
        <v>427</v>
      </c>
      <c r="E325" s="170">
        <v>0.4</v>
      </c>
      <c r="F325" s="172"/>
      <c r="G325" s="170">
        <v>0.3</v>
      </c>
    </row>
    <row r="326" spans="1:7" ht="12.75">
      <c r="A326" s="170">
        <v>242</v>
      </c>
      <c r="B326" s="170" t="s">
        <v>498</v>
      </c>
      <c r="C326" s="170" t="s">
        <v>435</v>
      </c>
      <c r="D326" s="170" t="s">
        <v>427</v>
      </c>
      <c r="E326" s="170">
        <v>0.4</v>
      </c>
      <c r="F326" s="172"/>
      <c r="G326" s="170">
        <v>0</v>
      </c>
    </row>
    <row r="327" spans="1:7" ht="12.75">
      <c r="A327" s="196">
        <v>243</v>
      </c>
      <c r="B327" s="196" t="s">
        <v>499</v>
      </c>
      <c r="C327" s="196" t="s">
        <v>426</v>
      </c>
      <c r="D327" s="170" t="s">
        <v>427</v>
      </c>
      <c r="E327" s="170">
        <v>0.4</v>
      </c>
      <c r="F327" s="172"/>
      <c r="G327" s="170">
        <v>0.17</v>
      </c>
    </row>
    <row r="328" spans="1:7" ht="12.75">
      <c r="A328" s="197"/>
      <c r="B328" s="197"/>
      <c r="C328" s="197"/>
      <c r="D328" s="170" t="s">
        <v>428</v>
      </c>
      <c r="E328" s="170">
        <v>0.4</v>
      </c>
      <c r="F328" s="172"/>
      <c r="G328" s="170">
        <v>0.14</v>
      </c>
    </row>
    <row r="329" spans="1:7" ht="12.75">
      <c r="A329" s="196">
        <v>244</v>
      </c>
      <c r="B329" s="196" t="s">
        <v>500</v>
      </c>
      <c r="C329" s="196" t="s">
        <v>426</v>
      </c>
      <c r="D329" s="170" t="s">
        <v>427</v>
      </c>
      <c r="E329" s="170">
        <v>0.4</v>
      </c>
      <c r="F329" s="172"/>
      <c r="G329" s="170">
        <v>0.27</v>
      </c>
    </row>
    <row r="330" spans="1:7" ht="12.75">
      <c r="A330" s="197"/>
      <c r="B330" s="197"/>
      <c r="C330" s="197"/>
      <c r="D330" s="170" t="s">
        <v>428</v>
      </c>
      <c r="E330" s="170">
        <v>0.4</v>
      </c>
      <c r="F330" s="172"/>
      <c r="G330" s="170">
        <v>0.23</v>
      </c>
    </row>
    <row r="331" spans="1:7" ht="12.75">
      <c r="A331" s="196">
        <v>245</v>
      </c>
      <c r="B331" s="196" t="s">
        <v>501</v>
      </c>
      <c r="C331" s="196" t="s">
        <v>435</v>
      </c>
      <c r="D331" s="170" t="s">
        <v>427</v>
      </c>
      <c r="E331" s="170">
        <v>0.63</v>
      </c>
      <c r="F331" s="172"/>
      <c r="G331" s="170">
        <v>0</v>
      </c>
    </row>
    <row r="332" spans="1:7" ht="12.75">
      <c r="A332" s="197"/>
      <c r="B332" s="197"/>
      <c r="C332" s="197"/>
      <c r="D332" s="170" t="s">
        <v>428</v>
      </c>
      <c r="E332" s="170">
        <v>0.63</v>
      </c>
      <c r="F332" s="172"/>
      <c r="G332" s="170">
        <v>0</v>
      </c>
    </row>
    <row r="333" spans="1:7" ht="12.75">
      <c r="A333" s="196">
        <v>246</v>
      </c>
      <c r="B333" s="196" t="s">
        <v>406</v>
      </c>
      <c r="C333" s="196" t="s">
        <v>435</v>
      </c>
      <c r="D333" s="170" t="s">
        <v>427</v>
      </c>
      <c r="E333" s="170">
        <v>0.25</v>
      </c>
      <c r="F333" s="172"/>
      <c r="G333" s="170">
        <v>0</v>
      </c>
    </row>
    <row r="334" spans="1:7" ht="12.75">
      <c r="A334" s="197"/>
      <c r="B334" s="197"/>
      <c r="C334" s="197"/>
      <c r="D334" s="170" t="s">
        <v>428</v>
      </c>
      <c r="E334" s="170">
        <v>0.25</v>
      </c>
      <c r="F334" s="172"/>
      <c r="G334" s="170">
        <v>0</v>
      </c>
    </row>
    <row r="335" spans="1:7" ht="12.75">
      <c r="A335" s="170">
        <v>247</v>
      </c>
      <c r="B335" s="170" t="s">
        <v>502</v>
      </c>
      <c r="C335" s="170" t="s">
        <v>426</v>
      </c>
      <c r="D335" s="170" t="s">
        <v>427</v>
      </c>
      <c r="E335" s="170">
        <v>0.18</v>
      </c>
      <c r="F335" s="172"/>
      <c r="G335" s="170">
        <v>0.09</v>
      </c>
    </row>
    <row r="336" spans="1:7" ht="12.75">
      <c r="A336" s="170">
        <v>248</v>
      </c>
      <c r="B336" s="170" t="s">
        <v>503</v>
      </c>
      <c r="C336" s="170" t="s">
        <v>426</v>
      </c>
      <c r="D336" s="170" t="s">
        <v>427</v>
      </c>
      <c r="E336" s="170">
        <v>0.4</v>
      </c>
      <c r="F336" s="172"/>
      <c r="G336" s="170">
        <v>0</v>
      </c>
    </row>
    <row r="337" spans="1:7" ht="12.75">
      <c r="A337" s="196">
        <v>249</v>
      </c>
      <c r="B337" s="196" t="s">
        <v>504</v>
      </c>
      <c r="C337" s="196" t="s">
        <v>426</v>
      </c>
      <c r="D337" s="170" t="s">
        <v>427</v>
      </c>
      <c r="E337" s="170">
        <v>0.63</v>
      </c>
      <c r="F337" s="172"/>
      <c r="G337" s="170">
        <v>0</v>
      </c>
    </row>
    <row r="338" spans="1:7" ht="12.75">
      <c r="A338" s="197"/>
      <c r="B338" s="197"/>
      <c r="C338" s="197"/>
      <c r="D338" s="170" t="s">
        <v>428</v>
      </c>
      <c r="E338" s="170">
        <v>0.63</v>
      </c>
      <c r="F338" s="172"/>
      <c r="G338" s="170">
        <v>0</v>
      </c>
    </row>
    <row r="339" spans="1:7" ht="12.75">
      <c r="A339" s="196">
        <v>250</v>
      </c>
      <c r="B339" s="196" t="s">
        <v>505</v>
      </c>
      <c r="C339" s="196" t="s">
        <v>426</v>
      </c>
      <c r="D339" s="170" t="s">
        <v>427</v>
      </c>
      <c r="E339" s="170">
        <v>0.4</v>
      </c>
      <c r="F339" s="172"/>
      <c r="G339" s="170">
        <v>0.257</v>
      </c>
    </row>
    <row r="340" spans="1:7" ht="12.75">
      <c r="A340" s="197"/>
      <c r="B340" s="197"/>
      <c r="C340" s="197"/>
      <c r="D340" s="170" t="s">
        <v>428</v>
      </c>
      <c r="E340" s="170">
        <v>0.4</v>
      </c>
      <c r="F340" s="172"/>
      <c r="G340" s="170">
        <v>0.2</v>
      </c>
    </row>
    <row r="341" spans="1:7" ht="12.75">
      <c r="A341" s="170">
        <v>251</v>
      </c>
      <c r="B341" s="170" t="s">
        <v>506</v>
      </c>
      <c r="C341" s="170" t="s">
        <v>435</v>
      </c>
      <c r="D341" s="170" t="s">
        <v>427</v>
      </c>
      <c r="E341" s="170">
        <v>0.4</v>
      </c>
      <c r="F341" s="172"/>
      <c r="G341" s="170">
        <v>0.174</v>
      </c>
    </row>
    <row r="342" spans="1:7" ht="12.75">
      <c r="A342" s="196">
        <v>252</v>
      </c>
      <c r="B342" s="196" t="s">
        <v>507</v>
      </c>
      <c r="C342" s="196" t="s">
        <v>435</v>
      </c>
      <c r="D342" s="170" t="s">
        <v>427</v>
      </c>
      <c r="E342" s="170">
        <v>0.4</v>
      </c>
      <c r="F342" s="172"/>
      <c r="G342" s="170">
        <v>0.275</v>
      </c>
    </row>
    <row r="343" spans="1:7" ht="12.75">
      <c r="A343" s="197"/>
      <c r="B343" s="197"/>
      <c r="C343" s="197"/>
      <c r="D343" s="170" t="s">
        <v>428</v>
      </c>
      <c r="E343" s="170">
        <v>0.4</v>
      </c>
      <c r="F343" s="172"/>
      <c r="G343" s="170">
        <v>0.26</v>
      </c>
    </row>
    <row r="344" spans="1:7" ht="12.75">
      <c r="A344" s="170">
        <v>253</v>
      </c>
      <c r="B344" s="170" t="s">
        <v>508</v>
      </c>
      <c r="C344" s="170" t="s">
        <v>435</v>
      </c>
      <c r="D344" s="170" t="s">
        <v>427</v>
      </c>
      <c r="E344" s="170">
        <v>0.4</v>
      </c>
      <c r="F344" s="172"/>
      <c r="G344" s="170">
        <v>0.148</v>
      </c>
    </row>
    <row r="345" spans="1:7" ht="12.75">
      <c r="A345" s="170">
        <v>254</v>
      </c>
      <c r="B345" s="170" t="s">
        <v>509</v>
      </c>
      <c r="C345" s="170" t="s">
        <v>435</v>
      </c>
      <c r="D345" s="170" t="s">
        <v>427</v>
      </c>
      <c r="E345" s="170">
        <v>0.63</v>
      </c>
      <c r="F345" s="172"/>
      <c r="G345" s="170">
        <v>0.46</v>
      </c>
    </row>
    <row r="346" spans="1:7" ht="12.75">
      <c r="A346" s="196">
        <v>255</v>
      </c>
      <c r="B346" s="196" t="s">
        <v>510</v>
      </c>
      <c r="C346" s="196" t="s">
        <v>435</v>
      </c>
      <c r="D346" s="170" t="s">
        <v>427</v>
      </c>
      <c r="E346" s="170">
        <v>0.4</v>
      </c>
      <c r="F346" s="172"/>
      <c r="G346" s="170">
        <v>0.26</v>
      </c>
    </row>
    <row r="347" spans="1:7" ht="12.75">
      <c r="A347" s="197"/>
      <c r="B347" s="197"/>
      <c r="C347" s="197"/>
      <c r="D347" s="170" t="s">
        <v>428</v>
      </c>
      <c r="E347" s="170">
        <v>0.4</v>
      </c>
      <c r="F347" s="172"/>
      <c r="G347" s="170">
        <v>0.217</v>
      </c>
    </row>
    <row r="348" spans="1:7" ht="12.75">
      <c r="A348" s="196">
        <v>256</v>
      </c>
      <c r="B348" s="196" t="s">
        <v>511</v>
      </c>
      <c r="C348" s="196" t="s">
        <v>435</v>
      </c>
      <c r="D348" s="170" t="s">
        <v>427</v>
      </c>
      <c r="E348" s="170">
        <v>0.63</v>
      </c>
      <c r="F348" s="172"/>
      <c r="G348" s="170">
        <v>0.4</v>
      </c>
    </row>
    <row r="349" spans="1:7" ht="12.75">
      <c r="A349" s="197"/>
      <c r="B349" s="197"/>
      <c r="C349" s="197"/>
      <c r="D349" s="170" t="s">
        <v>428</v>
      </c>
      <c r="E349" s="170">
        <v>0.63</v>
      </c>
      <c r="F349" s="172"/>
      <c r="G349" s="170">
        <v>0.5</v>
      </c>
    </row>
    <row r="350" spans="1:7" ht="12.75">
      <c r="A350" s="196">
        <v>257</v>
      </c>
      <c r="B350" s="196" t="s">
        <v>512</v>
      </c>
      <c r="C350" s="196" t="s">
        <v>435</v>
      </c>
      <c r="D350" s="170" t="s">
        <v>427</v>
      </c>
      <c r="E350" s="170">
        <v>0.63</v>
      </c>
      <c r="F350" s="172"/>
      <c r="G350" s="170">
        <v>0.28</v>
      </c>
    </row>
    <row r="351" spans="1:7" ht="12.75">
      <c r="A351" s="197"/>
      <c r="B351" s="197"/>
      <c r="C351" s="197"/>
      <c r="D351" s="170" t="s">
        <v>428</v>
      </c>
      <c r="E351" s="170">
        <v>0.63</v>
      </c>
      <c r="F351" s="172"/>
      <c r="G351" s="170">
        <v>0.322</v>
      </c>
    </row>
    <row r="352" spans="1:7" ht="12.75">
      <c r="A352" s="170">
        <v>258</v>
      </c>
      <c r="B352" s="170" t="s">
        <v>513</v>
      </c>
      <c r="C352" s="170" t="s">
        <v>426</v>
      </c>
      <c r="D352" s="170" t="s">
        <v>427</v>
      </c>
      <c r="E352" s="170">
        <v>0.4</v>
      </c>
      <c r="F352" s="172"/>
      <c r="G352" s="170">
        <v>0.3</v>
      </c>
    </row>
    <row r="353" spans="1:7" ht="12.75">
      <c r="A353" s="170">
        <v>259</v>
      </c>
      <c r="B353" s="170" t="s">
        <v>514</v>
      </c>
      <c r="C353" s="170" t="s">
        <v>426</v>
      </c>
      <c r="D353" s="170" t="s">
        <v>427</v>
      </c>
      <c r="E353" s="170">
        <v>0.4</v>
      </c>
      <c r="F353" s="172"/>
      <c r="G353" s="170">
        <v>0.12</v>
      </c>
    </row>
    <row r="354" spans="1:7" ht="12.75">
      <c r="A354" s="170">
        <v>260</v>
      </c>
      <c r="B354" s="170" t="s">
        <v>515</v>
      </c>
      <c r="C354" s="170" t="s">
        <v>435</v>
      </c>
      <c r="D354" s="170" t="s">
        <v>427</v>
      </c>
      <c r="E354" s="170">
        <v>0.4</v>
      </c>
      <c r="F354" s="172"/>
      <c r="G354" s="170">
        <v>0.185</v>
      </c>
    </row>
    <row r="355" spans="1:7" ht="12.75">
      <c r="A355" s="170">
        <v>261</v>
      </c>
      <c r="B355" s="170" t="s">
        <v>516</v>
      </c>
      <c r="C355" s="170" t="s">
        <v>426</v>
      </c>
      <c r="D355" s="170" t="s">
        <v>427</v>
      </c>
      <c r="E355" s="170">
        <v>0.32</v>
      </c>
      <c r="F355" s="172"/>
      <c r="G355" s="170">
        <v>0.21</v>
      </c>
    </row>
    <row r="356" spans="1:7" ht="12.75">
      <c r="A356" s="170">
        <v>262</v>
      </c>
      <c r="B356" s="170" t="s">
        <v>517</v>
      </c>
      <c r="C356" s="170" t="s">
        <v>426</v>
      </c>
      <c r="D356" s="170" t="s">
        <v>427</v>
      </c>
      <c r="E356" s="170">
        <v>0.4</v>
      </c>
      <c r="F356" s="172"/>
      <c r="G356" s="170">
        <v>0.19</v>
      </c>
    </row>
    <row r="357" spans="1:7" ht="12.75">
      <c r="A357" s="170">
        <v>263</v>
      </c>
      <c r="B357" s="170" t="s">
        <v>518</v>
      </c>
      <c r="C357" s="170" t="s">
        <v>426</v>
      </c>
      <c r="D357" s="170" t="s">
        <v>427</v>
      </c>
      <c r="E357" s="170">
        <v>0.4</v>
      </c>
      <c r="F357" s="172"/>
      <c r="G357" s="170">
        <v>0.236</v>
      </c>
    </row>
    <row r="358" spans="1:7" ht="12.75">
      <c r="A358" s="196">
        <v>264</v>
      </c>
      <c r="B358" s="196" t="s">
        <v>519</v>
      </c>
      <c r="C358" s="196" t="s">
        <v>426</v>
      </c>
      <c r="D358" s="170" t="s">
        <v>427</v>
      </c>
      <c r="E358" s="170">
        <v>0.25</v>
      </c>
      <c r="F358" s="172"/>
      <c r="G358" s="170">
        <v>0.15</v>
      </c>
    </row>
    <row r="359" spans="1:7" ht="12.75">
      <c r="A359" s="197"/>
      <c r="B359" s="197"/>
      <c r="C359" s="197"/>
      <c r="D359" s="170" t="s">
        <v>428</v>
      </c>
      <c r="E359" s="170">
        <v>0.25</v>
      </c>
      <c r="F359" s="172"/>
      <c r="G359" s="170">
        <v>0.11</v>
      </c>
    </row>
    <row r="360" spans="1:7" ht="12.75">
      <c r="A360" s="170">
        <v>265</v>
      </c>
      <c r="B360" s="170" t="s">
        <v>520</v>
      </c>
      <c r="C360" s="170" t="s">
        <v>435</v>
      </c>
      <c r="D360" s="170" t="s">
        <v>427</v>
      </c>
      <c r="E360" s="170">
        <v>0.1</v>
      </c>
      <c r="F360" s="172"/>
      <c r="G360" s="170">
        <v>0.07</v>
      </c>
    </row>
    <row r="361" spans="1:7" ht="12.75">
      <c r="A361" s="170">
        <v>266</v>
      </c>
      <c r="B361" s="170" t="s">
        <v>521</v>
      </c>
      <c r="C361" s="170" t="s">
        <v>435</v>
      </c>
      <c r="D361" s="170" t="s">
        <v>427</v>
      </c>
      <c r="E361" s="170">
        <v>0.4</v>
      </c>
      <c r="F361" s="172"/>
      <c r="G361" s="170">
        <v>0</v>
      </c>
    </row>
    <row r="362" spans="1:7" ht="12.75">
      <c r="A362" s="170">
        <v>267</v>
      </c>
      <c r="B362" s="170" t="s">
        <v>522</v>
      </c>
      <c r="C362" s="170" t="s">
        <v>426</v>
      </c>
      <c r="D362" s="170" t="s">
        <v>427</v>
      </c>
      <c r="E362" s="170">
        <v>0.4</v>
      </c>
      <c r="F362" s="172"/>
      <c r="G362" s="170">
        <v>0.236</v>
      </c>
    </row>
    <row r="363" spans="1:7" ht="12.75">
      <c r="A363" s="170">
        <v>268</v>
      </c>
      <c r="B363" s="170" t="s">
        <v>523</v>
      </c>
      <c r="C363" s="170" t="s">
        <v>426</v>
      </c>
      <c r="D363" s="170" t="s">
        <v>427</v>
      </c>
      <c r="E363" s="170">
        <v>0.16</v>
      </c>
      <c r="F363" s="172"/>
      <c r="G363" s="170">
        <v>0.033</v>
      </c>
    </row>
    <row r="364" spans="1:7" ht="12.75">
      <c r="A364" s="196">
        <v>269</v>
      </c>
      <c r="B364" s="196" t="s">
        <v>524</v>
      </c>
      <c r="C364" s="196" t="s">
        <v>426</v>
      </c>
      <c r="D364" s="170" t="s">
        <v>427</v>
      </c>
      <c r="E364" s="170">
        <v>0.4</v>
      </c>
      <c r="F364" s="172"/>
      <c r="G364" s="170">
        <v>0.205</v>
      </c>
    </row>
    <row r="365" spans="1:7" ht="12.75">
      <c r="A365" s="197"/>
      <c r="B365" s="197"/>
      <c r="C365" s="197"/>
      <c r="D365" s="170" t="s">
        <v>428</v>
      </c>
      <c r="E365" s="170">
        <v>0.4</v>
      </c>
      <c r="F365" s="172"/>
      <c r="G365" s="170">
        <v>0.19</v>
      </c>
    </row>
    <row r="366" spans="1:7" ht="12.75">
      <c r="A366" s="170">
        <v>270</v>
      </c>
      <c r="B366" s="170" t="s">
        <v>525</v>
      </c>
      <c r="C366" s="170" t="s">
        <v>426</v>
      </c>
      <c r="D366" s="170" t="s">
        <v>427</v>
      </c>
      <c r="E366" s="170">
        <v>0.63</v>
      </c>
      <c r="F366" s="172"/>
      <c r="G366" s="170">
        <v>0.26</v>
      </c>
    </row>
    <row r="367" spans="1:7" ht="12.75">
      <c r="A367" s="170">
        <v>271</v>
      </c>
      <c r="B367" s="170" t="s">
        <v>526</v>
      </c>
      <c r="C367" s="170" t="s">
        <v>435</v>
      </c>
      <c r="D367" s="170" t="s">
        <v>427</v>
      </c>
      <c r="E367" s="170">
        <v>0.1</v>
      </c>
      <c r="F367" s="172"/>
      <c r="G367" s="170">
        <v>0</v>
      </c>
    </row>
    <row r="368" spans="1:7" ht="12.75">
      <c r="A368" s="170">
        <v>272</v>
      </c>
      <c r="B368" s="170" t="s">
        <v>527</v>
      </c>
      <c r="C368" s="170" t="s">
        <v>426</v>
      </c>
      <c r="D368" s="170" t="s">
        <v>427</v>
      </c>
      <c r="E368" s="170">
        <v>0.1</v>
      </c>
      <c r="F368" s="172"/>
      <c r="G368" s="170">
        <v>0.08</v>
      </c>
    </row>
    <row r="369" spans="1:7" ht="12.75">
      <c r="A369" s="170">
        <v>273</v>
      </c>
      <c r="B369" s="170" t="s">
        <v>528</v>
      </c>
      <c r="C369" s="170" t="s">
        <v>426</v>
      </c>
      <c r="D369" s="170" t="s">
        <v>427</v>
      </c>
      <c r="E369" s="170">
        <v>0.16</v>
      </c>
      <c r="F369" s="172"/>
      <c r="G369" s="170">
        <v>0.105</v>
      </c>
    </row>
    <row r="370" spans="1:7" ht="12.75">
      <c r="A370" s="170">
        <v>274</v>
      </c>
      <c r="B370" s="170" t="s">
        <v>529</v>
      </c>
      <c r="C370" s="170" t="s">
        <v>426</v>
      </c>
      <c r="D370" s="170" t="s">
        <v>427</v>
      </c>
      <c r="E370" s="170">
        <v>0.16</v>
      </c>
      <c r="F370" s="172"/>
      <c r="G370" s="170">
        <v>0</v>
      </c>
    </row>
    <row r="371" spans="1:7" ht="12.75">
      <c r="A371" s="170">
        <v>275</v>
      </c>
      <c r="B371" s="170" t="s">
        <v>530</v>
      </c>
      <c r="C371" s="170" t="s">
        <v>435</v>
      </c>
      <c r="D371" s="170" t="s">
        <v>427</v>
      </c>
      <c r="E371" s="170">
        <v>0.4</v>
      </c>
      <c r="F371" s="172"/>
      <c r="G371" s="170">
        <v>0.28</v>
      </c>
    </row>
    <row r="372" spans="1:7" ht="12.75">
      <c r="A372" s="170">
        <v>276</v>
      </c>
      <c r="B372" s="170" t="s">
        <v>531</v>
      </c>
      <c r="C372" s="170" t="s">
        <v>426</v>
      </c>
      <c r="D372" s="170" t="s">
        <v>427</v>
      </c>
      <c r="E372" s="170">
        <v>0.2</v>
      </c>
      <c r="F372" s="172"/>
      <c r="G372" s="170">
        <v>0.159</v>
      </c>
    </row>
    <row r="373" spans="1:7" ht="12.75">
      <c r="A373" s="170">
        <v>277</v>
      </c>
      <c r="B373" s="170" t="s">
        <v>224</v>
      </c>
      <c r="C373" s="170" t="s">
        <v>435</v>
      </c>
      <c r="D373" s="170" t="s">
        <v>427</v>
      </c>
      <c r="E373" s="170">
        <v>0.25</v>
      </c>
      <c r="F373" s="172"/>
      <c r="G373" s="170">
        <v>0.119</v>
      </c>
    </row>
    <row r="374" spans="1:7" ht="12.75">
      <c r="A374" s="196">
        <v>278</v>
      </c>
      <c r="B374" s="196" t="s">
        <v>207</v>
      </c>
      <c r="C374" s="196" t="s">
        <v>426</v>
      </c>
      <c r="D374" s="170" t="s">
        <v>427</v>
      </c>
      <c r="E374" s="170">
        <v>0.63</v>
      </c>
      <c r="F374" s="172"/>
      <c r="G374" s="170">
        <v>0.44</v>
      </c>
    </row>
    <row r="375" spans="1:7" ht="12.75">
      <c r="A375" s="197"/>
      <c r="B375" s="197"/>
      <c r="C375" s="197"/>
      <c r="D375" s="170" t="s">
        <v>428</v>
      </c>
      <c r="E375" s="170">
        <v>0.63</v>
      </c>
      <c r="F375" s="172"/>
      <c r="G375" s="170">
        <v>0.44</v>
      </c>
    </row>
    <row r="376" spans="1:7" ht="12.75">
      <c r="A376" s="170">
        <v>279</v>
      </c>
      <c r="B376" s="170" t="s">
        <v>532</v>
      </c>
      <c r="C376" s="170" t="s">
        <v>426</v>
      </c>
      <c r="D376" s="170" t="s">
        <v>427</v>
      </c>
      <c r="E376" s="170">
        <v>0.4</v>
      </c>
      <c r="F376" s="172"/>
      <c r="G376" s="170">
        <v>0</v>
      </c>
    </row>
    <row r="377" spans="1:7" ht="12.75">
      <c r="A377" s="196">
        <v>280</v>
      </c>
      <c r="B377" s="196" t="s">
        <v>225</v>
      </c>
      <c r="C377" s="196" t="s">
        <v>435</v>
      </c>
      <c r="D377" s="170" t="s">
        <v>427</v>
      </c>
      <c r="E377" s="170">
        <v>0.4</v>
      </c>
      <c r="F377" s="172"/>
      <c r="G377" s="170">
        <v>0.24</v>
      </c>
    </row>
    <row r="378" spans="1:7" ht="12.75">
      <c r="A378" s="197"/>
      <c r="B378" s="197"/>
      <c r="C378" s="197"/>
      <c r="D378" s="170" t="s">
        <v>428</v>
      </c>
      <c r="E378" s="170">
        <v>0.4</v>
      </c>
      <c r="F378" s="172"/>
      <c r="G378" s="170">
        <v>0.266</v>
      </c>
    </row>
    <row r="379" spans="1:7" ht="12.75">
      <c r="A379" s="170">
        <v>281</v>
      </c>
      <c r="B379" s="170" t="s">
        <v>533</v>
      </c>
      <c r="C379" s="170" t="s">
        <v>426</v>
      </c>
      <c r="D379" s="170" t="s">
        <v>427</v>
      </c>
      <c r="E379" s="170">
        <v>0.1</v>
      </c>
      <c r="F379" s="172"/>
      <c r="G379" s="170">
        <v>0</v>
      </c>
    </row>
    <row r="380" spans="1:7" ht="12.75">
      <c r="A380" s="170">
        <v>282</v>
      </c>
      <c r="B380" s="170" t="s">
        <v>534</v>
      </c>
      <c r="C380" s="170" t="s">
        <v>426</v>
      </c>
      <c r="D380" s="170" t="s">
        <v>427</v>
      </c>
      <c r="E380" s="170">
        <v>0.25</v>
      </c>
      <c r="F380" s="172"/>
      <c r="G380" s="170">
        <v>0</v>
      </c>
    </row>
    <row r="381" spans="1:7" ht="12.75">
      <c r="A381" s="196">
        <v>283</v>
      </c>
      <c r="B381" s="196" t="s">
        <v>535</v>
      </c>
      <c r="C381" s="196" t="s">
        <v>426</v>
      </c>
      <c r="D381" s="170" t="s">
        <v>427</v>
      </c>
      <c r="E381" s="170">
        <v>0.4</v>
      </c>
      <c r="F381" s="172"/>
      <c r="G381" s="170">
        <v>0.09</v>
      </c>
    </row>
    <row r="382" spans="1:7" ht="12.75">
      <c r="A382" s="197"/>
      <c r="B382" s="197"/>
      <c r="C382" s="197"/>
      <c r="D382" s="170" t="s">
        <v>428</v>
      </c>
      <c r="E382" s="170">
        <v>0.4</v>
      </c>
      <c r="F382" s="172"/>
      <c r="G382" s="170">
        <v>0.09</v>
      </c>
    </row>
    <row r="383" spans="1:7" ht="12.75">
      <c r="A383" s="196">
        <v>284</v>
      </c>
      <c r="B383" s="196" t="s">
        <v>536</v>
      </c>
      <c r="C383" s="196" t="s">
        <v>426</v>
      </c>
      <c r="D383" s="170" t="s">
        <v>427</v>
      </c>
      <c r="E383" s="170">
        <v>1</v>
      </c>
      <c r="F383" s="172"/>
      <c r="G383" s="170">
        <v>0.65</v>
      </c>
    </row>
    <row r="384" spans="1:7" ht="12.75">
      <c r="A384" s="197"/>
      <c r="B384" s="197"/>
      <c r="C384" s="197"/>
      <c r="D384" s="170" t="s">
        <v>428</v>
      </c>
      <c r="E384" s="170">
        <v>1</v>
      </c>
      <c r="F384" s="172"/>
      <c r="G384" s="170">
        <v>0.62</v>
      </c>
    </row>
    <row r="385" spans="1:7" ht="12.75">
      <c r="A385" s="196">
        <v>285</v>
      </c>
      <c r="B385" s="196" t="s">
        <v>226</v>
      </c>
      <c r="C385" s="196" t="s">
        <v>426</v>
      </c>
      <c r="D385" s="170" t="s">
        <v>427</v>
      </c>
      <c r="E385" s="170">
        <v>0.63</v>
      </c>
      <c r="F385" s="172"/>
      <c r="G385" s="170">
        <v>0.38</v>
      </c>
    </row>
    <row r="386" spans="1:7" ht="12.75">
      <c r="A386" s="197"/>
      <c r="B386" s="197"/>
      <c r="C386" s="197"/>
      <c r="D386" s="170" t="s">
        <v>428</v>
      </c>
      <c r="E386" s="170">
        <v>0.63</v>
      </c>
      <c r="F386" s="172"/>
      <c r="G386" s="170">
        <v>0.45</v>
      </c>
    </row>
    <row r="387" spans="1:7" ht="12.75">
      <c r="A387" s="170">
        <v>286</v>
      </c>
      <c r="B387" s="170" t="s">
        <v>537</v>
      </c>
      <c r="C387" s="170" t="s">
        <v>426</v>
      </c>
      <c r="D387" s="170" t="s">
        <v>427</v>
      </c>
      <c r="E387" s="170">
        <v>0.1</v>
      </c>
      <c r="F387" s="172"/>
      <c r="G387" s="170">
        <v>0.05</v>
      </c>
    </row>
    <row r="388" spans="1:7" ht="12.75">
      <c r="A388" s="170">
        <v>287</v>
      </c>
      <c r="B388" s="170" t="s">
        <v>227</v>
      </c>
      <c r="C388" s="170" t="s">
        <v>426</v>
      </c>
      <c r="D388" s="170" t="s">
        <v>427</v>
      </c>
      <c r="E388" s="170">
        <v>0.1</v>
      </c>
      <c r="F388" s="172"/>
      <c r="G388" s="170">
        <v>0.007</v>
      </c>
    </row>
    <row r="389" spans="1:7" ht="12.75">
      <c r="A389" s="196">
        <v>288</v>
      </c>
      <c r="B389" s="196" t="s">
        <v>407</v>
      </c>
      <c r="C389" s="196" t="s">
        <v>426</v>
      </c>
      <c r="D389" s="170" t="s">
        <v>427</v>
      </c>
      <c r="E389" s="170">
        <v>0.4</v>
      </c>
      <c r="F389" s="172"/>
      <c r="G389" s="170">
        <v>0.19</v>
      </c>
    </row>
    <row r="390" spans="1:7" ht="12.75">
      <c r="A390" s="197"/>
      <c r="B390" s="197"/>
      <c r="C390" s="197"/>
      <c r="D390" s="170" t="s">
        <v>428</v>
      </c>
      <c r="E390" s="170">
        <v>0.4</v>
      </c>
      <c r="F390" s="172"/>
      <c r="G390" s="170">
        <v>16</v>
      </c>
    </row>
    <row r="391" spans="1:7" ht="12.75">
      <c r="A391" s="170">
        <v>289</v>
      </c>
      <c r="B391" s="170" t="s">
        <v>538</v>
      </c>
      <c r="C391" s="170" t="s">
        <v>426</v>
      </c>
      <c r="D391" s="170" t="s">
        <v>427</v>
      </c>
      <c r="E391" s="170">
        <v>0.4</v>
      </c>
      <c r="F391" s="172"/>
      <c r="G391" s="170">
        <v>0.23</v>
      </c>
    </row>
    <row r="392" spans="1:7" ht="12.75">
      <c r="A392" s="170">
        <v>290</v>
      </c>
      <c r="B392" s="170" t="s">
        <v>228</v>
      </c>
      <c r="C392" s="170" t="s">
        <v>426</v>
      </c>
      <c r="D392" s="170" t="s">
        <v>427</v>
      </c>
      <c r="E392" s="170">
        <v>0.4</v>
      </c>
      <c r="F392" s="172"/>
      <c r="G392" s="170">
        <v>0.22</v>
      </c>
    </row>
    <row r="393" spans="1:7" ht="12.75">
      <c r="A393" s="170">
        <v>291</v>
      </c>
      <c r="B393" s="170" t="s">
        <v>539</v>
      </c>
      <c r="C393" s="170" t="s">
        <v>426</v>
      </c>
      <c r="D393" s="170" t="s">
        <v>427</v>
      </c>
      <c r="E393" s="170">
        <v>0.4</v>
      </c>
      <c r="F393" s="172"/>
      <c r="G393" s="170">
        <v>0.18</v>
      </c>
    </row>
    <row r="394" spans="1:7" ht="12.75">
      <c r="A394" s="170">
        <v>292</v>
      </c>
      <c r="B394" s="170" t="s">
        <v>229</v>
      </c>
      <c r="C394" s="170" t="s">
        <v>426</v>
      </c>
      <c r="D394" s="170" t="s">
        <v>427</v>
      </c>
      <c r="E394" s="170">
        <v>0.18</v>
      </c>
      <c r="F394" s="172"/>
      <c r="G394" s="170">
        <v>0.1</v>
      </c>
    </row>
    <row r="395" spans="1:7" ht="12.75">
      <c r="A395" s="170">
        <v>293</v>
      </c>
      <c r="B395" s="170" t="s">
        <v>230</v>
      </c>
      <c r="C395" s="170" t="s">
        <v>426</v>
      </c>
      <c r="D395" s="170" t="s">
        <v>427</v>
      </c>
      <c r="E395" s="170">
        <v>0.1</v>
      </c>
      <c r="F395" s="172"/>
      <c r="G395" s="170">
        <v>0.175</v>
      </c>
    </row>
    <row r="396" spans="1:7" ht="12.75">
      <c r="A396" s="170">
        <v>294</v>
      </c>
      <c r="B396" s="170" t="s">
        <v>231</v>
      </c>
      <c r="C396" s="170" t="s">
        <v>426</v>
      </c>
      <c r="D396" s="170" t="s">
        <v>427</v>
      </c>
      <c r="E396" s="170">
        <v>0.25</v>
      </c>
      <c r="F396" s="172"/>
      <c r="G396" s="170">
        <v>0.088</v>
      </c>
    </row>
    <row r="397" spans="1:7" ht="12.75">
      <c r="A397" s="170">
        <v>295</v>
      </c>
      <c r="B397" s="170" t="s">
        <v>232</v>
      </c>
      <c r="C397" s="170" t="s">
        <v>426</v>
      </c>
      <c r="D397" s="170" t="s">
        <v>427</v>
      </c>
      <c r="E397" s="170">
        <v>0.16</v>
      </c>
      <c r="F397" s="172"/>
      <c r="G397" s="170">
        <v>0.059</v>
      </c>
    </row>
    <row r="398" spans="1:7" ht="12.75">
      <c r="A398" s="196">
        <v>296</v>
      </c>
      <c r="B398" s="196" t="s">
        <v>540</v>
      </c>
      <c r="C398" s="196" t="s">
        <v>426</v>
      </c>
      <c r="D398" s="170" t="s">
        <v>427</v>
      </c>
      <c r="E398" s="170">
        <v>0.4</v>
      </c>
      <c r="F398" s="172"/>
      <c r="G398" s="170">
        <v>0.32</v>
      </c>
    </row>
    <row r="399" spans="1:7" ht="12.75">
      <c r="A399" s="197"/>
      <c r="B399" s="197"/>
      <c r="C399" s="197"/>
      <c r="D399" s="170" t="s">
        <v>428</v>
      </c>
      <c r="E399" s="170">
        <v>0.4</v>
      </c>
      <c r="F399" s="172"/>
      <c r="G399" s="170">
        <v>0.21</v>
      </c>
    </row>
    <row r="400" spans="1:7" ht="12.75">
      <c r="A400" s="196">
        <v>297</v>
      </c>
      <c r="B400" s="196" t="s">
        <v>233</v>
      </c>
      <c r="C400" s="196" t="s">
        <v>426</v>
      </c>
      <c r="D400" s="170" t="s">
        <v>427</v>
      </c>
      <c r="E400" s="170">
        <v>1</v>
      </c>
      <c r="F400" s="172"/>
      <c r="G400" s="170">
        <v>0.23</v>
      </c>
    </row>
    <row r="401" spans="1:7" ht="12.75">
      <c r="A401" s="197"/>
      <c r="B401" s="197"/>
      <c r="C401" s="197"/>
      <c r="D401" s="170" t="s">
        <v>428</v>
      </c>
      <c r="E401" s="170">
        <v>0.63</v>
      </c>
      <c r="F401" s="172"/>
      <c r="G401" s="170">
        <v>0.25</v>
      </c>
    </row>
    <row r="402" spans="1:7" ht="12.75">
      <c r="A402" s="170">
        <v>298</v>
      </c>
      <c r="B402" s="170" t="s">
        <v>234</v>
      </c>
      <c r="C402" s="170" t="s">
        <v>426</v>
      </c>
      <c r="D402" s="170" t="s">
        <v>427</v>
      </c>
      <c r="E402" s="170">
        <v>0.1</v>
      </c>
      <c r="F402" s="172"/>
      <c r="G402" s="170">
        <v>0.27</v>
      </c>
    </row>
    <row r="403" spans="1:7" ht="12.75">
      <c r="A403" s="170">
        <v>299</v>
      </c>
      <c r="B403" s="170" t="s">
        <v>541</v>
      </c>
      <c r="C403" s="170" t="s">
        <v>435</v>
      </c>
      <c r="D403" s="170" t="s">
        <v>427</v>
      </c>
      <c r="E403" s="170">
        <v>0.4</v>
      </c>
      <c r="F403" s="172"/>
      <c r="G403" s="170">
        <v>0.27</v>
      </c>
    </row>
    <row r="404" spans="1:7" ht="12.75">
      <c r="A404" s="170">
        <v>300</v>
      </c>
      <c r="B404" s="170" t="s">
        <v>542</v>
      </c>
      <c r="C404" s="170" t="s">
        <v>435</v>
      </c>
      <c r="D404" s="170" t="s">
        <v>427</v>
      </c>
      <c r="E404" s="170">
        <v>0.4</v>
      </c>
      <c r="F404" s="172"/>
      <c r="G404" s="170">
        <v>0.28</v>
      </c>
    </row>
    <row r="405" spans="1:7" ht="12.75">
      <c r="A405" s="170">
        <v>301</v>
      </c>
      <c r="B405" s="170" t="s">
        <v>235</v>
      </c>
      <c r="C405" s="170" t="s">
        <v>435</v>
      </c>
      <c r="D405" s="170" t="s">
        <v>427</v>
      </c>
      <c r="E405" s="170">
        <v>0.16</v>
      </c>
      <c r="F405" s="172"/>
      <c r="G405" s="170">
        <v>0.3</v>
      </c>
    </row>
    <row r="406" spans="1:7" ht="12.75">
      <c r="A406" s="170">
        <v>302</v>
      </c>
      <c r="B406" s="170" t="s">
        <v>543</v>
      </c>
      <c r="C406" s="170" t="s">
        <v>435</v>
      </c>
      <c r="D406" s="170" t="s">
        <v>427</v>
      </c>
      <c r="E406" s="170">
        <v>0.4</v>
      </c>
      <c r="F406" s="172"/>
      <c r="G406" s="170">
        <v>0.26</v>
      </c>
    </row>
    <row r="407" spans="1:7" ht="12.75">
      <c r="A407" s="170">
        <v>303</v>
      </c>
      <c r="B407" s="170" t="s">
        <v>544</v>
      </c>
      <c r="C407" s="170" t="s">
        <v>435</v>
      </c>
      <c r="D407" s="170" t="s">
        <v>427</v>
      </c>
      <c r="E407" s="170">
        <v>0.4</v>
      </c>
      <c r="F407" s="172"/>
      <c r="G407" s="170">
        <v>0.3</v>
      </c>
    </row>
    <row r="408" spans="1:7" ht="12.75">
      <c r="A408" s="170">
        <v>304</v>
      </c>
      <c r="B408" s="170" t="s">
        <v>545</v>
      </c>
      <c r="C408" s="170" t="s">
        <v>426</v>
      </c>
      <c r="D408" s="170" t="s">
        <v>427</v>
      </c>
      <c r="E408" s="170">
        <v>0.16</v>
      </c>
      <c r="F408" s="172"/>
      <c r="G408" s="170">
        <v>0.06</v>
      </c>
    </row>
    <row r="409" spans="1:7" ht="12.75">
      <c r="A409" s="170">
        <v>305</v>
      </c>
      <c r="B409" s="170" t="s">
        <v>546</v>
      </c>
      <c r="C409" s="170" t="s">
        <v>435</v>
      </c>
      <c r="D409" s="170" t="s">
        <v>427</v>
      </c>
      <c r="E409" s="170">
        <v>0.25</v>
      </c>
      <c r="F409" s="172"/>
      <c r="G409" s="170">
        <v>0</v>
      </c>
    </row>
    <row r="410" spans="1:7" ht="12.75">
      <c r="A410" s="170">
        <v>306</v>
      </c>
      <c r="B410" s="170" t="s">
        <v>547</v>
      </c>
      <c r="C410" s="170" t="s">
        <v>435</v>
      </c>
      <c r="D410" s="170" t="s">
        <v>427</v>
      </c>
      <c r="E410" s="170">
        <v>0.1</v>
      </c>
      <c r="F410" s="172"/>
      <c r="G410" s="170">
        <v>0.03</v>
      </c>
    </row>
    <row r="411" spans="1:7" ht="12.75">
      <c r="A411" s="170">
        <v>307</v>
      </c>
      <c r="B411" s="170" t="s">
        <v>548</v>
      </c>
      <c r="C411" s="170" t="s">
        <v>426</v>
      </c>
      <c r="D411" s="170" t="s">
        <v>427</v>
      </c>
      <c r="E411" s="170">
        <v>0.63</v>
      </c>
      <c r="F411" s="172"/>
      <c r="G411" s="170">
        <v>0.23</v>
      </c>
    </row>
    <row r="412" spans="1:7" ht="12.75">
      <c r="A412" s="170">
        <v>308</v>
      </c>
      <c r="B412" s="170" t="s">
        <v>408</v>
      </c>
      <c r="C412" s="170" t="s">
        <v>426</v>
      </c>
      <c r="D412" s="170" t="s">
        <v>427</v>
      </c>
      <c r="E412" s="170">
        <v>0.4</v>
      </c>
      <c r="F412" s="172"/>
      <c r="G412" s="170">
        <v>0.078</v>
      </c>
    </row>
    <row r="413" spans="1:7" ht="12.75">
      <c r="A413" s="196">
        <v>309</v>
      </c>
      <c r="B413" s="196" t="s">
        <v>208</v>
      </c>
      <c r="C413" s="196" t="s">
        <v>435</v>
      </c>
      <c r="D413" s="170" t="s">
        <v>427</v>
      </c>
      <c r="E413" s="170">
        <v>0.4</v>
      </c>
      <c r="F413" s="172"/>
      <c r="G413" s="170">
        <v>0.31</v>
      </c>
    </row>
    <row r="414" spans="1:7" ht="12.75">
      <c r="A414" s="197"/>
      <c r="B414" s="197"/>
      <c r="C414" s="197"/>
      <c r="D414" s="170" t="s">
        <v>428</v>
      </c>
      <c r="E414" s="170">
        <v>0.4</v>
      </c>
      <c r="F414" s="172"/>
      <c r="G414" s="170">
        <v>0.28</v>
      </c>
    </row>
    <row r="415" spans="1:7" ht="12.75">
      <c r="A415" s="196">
        <v>310</v>
      </c>
      <c r="B415" s="196" t="s">
        <v>209</v>
      </c>
      <c r="C415" s="196" t="s">
        <v>435</v>
      </c>
      <c r="D415" s="170" t="s">
        <v>427</v>
      </c>
      <c r="E415" s="170">
        <v>0.63</v>
      </c>
      <c r="F415" s="172"/>
      <c r="G415" s="170">
        <v>0</v>
      </c>
    </row>
    <row r="416" spans="1:7" ht="12.75">
      <c r="A416" s="197"/>
      <c r="B416" s="197"/>
      <c r="C416" s="197"/>
      <c r="D416" s="170" t="s">
        <v>428</v>
      </c>
      <c r="E416" s="170">
        <v>0.63</v>
      </c>
      <c r="F416" s="172"/>
      <c r="G416" s="170">
        <v>0</v>
      </c>
    </row>
    <row r="417" spans="1:7" ht="12.75">
      <c r="A417" s="196">
        <v>311</v>
      </c>
      <c r="B417" s="196" t="s">
        <v>210</v>
      </c>
      <c r="C417" s="196" t="s">
        <v>435</v>
      </c>
      <c r="D417" s="170" t="s">
        <v>427</v>
      </c>
      <c r="E417" s="170">
        <v>0.4</v>
      </c>
      <c r="F417" s="172"/>
      <c r="G417" s="170">
        <v>0</v>
      </c>
    </row>
    <row r="418" spans="1:7" ht="12.75">
      <c r="A418" s="197"/>
      <c r="B418" s="197"/>
      <c r="C418" s="197"/>
      <c r="D418" s="170" t="s">
        <v>428</v>
      </c>
      <c r="E418" s="170">
        <v>0.4</v>
      </c>
      <c r="F418" s="172"/>
      <c r="G418" s="170">
        <v>0</v>
      </c>
    </row>
    <row r="419" spans="1:7" ht="12.75">
      <c r="A419" s="196">
        <v>312</v>
      </c>
      <c r="B419" s="196" t="s">
        <v>211</v>
      </c>
      <c r="C419" s="196" t="s">
        <v>435</v>
      </c>
      <c r="D419" s="170" t="s">
        <v>427</v>
      </c>
      <c r="E419" s="170">
        <v>0.63</v>
      </c>
      <c r="F419" s="172"/>
      <c r="G419" s="170">
        <v>0.47</v>
      </c>
    </row>
    <row r="420" spans="1:7" ht="12.75">
      <c r="A420" s="197"/>
      <c r="B420" s="197"/>
      <c r="C420" s="197"/>
      <c r="D420" s="170" t="s">
        <v>428</v>
      </c>
      <c r="E420" s="170">
        <v>0.63</v>
      </c>
      <c r="F420" s="172"/>
      <c r="G420" s="170">
        <v>0.46</v>
      </c>
    </row>
    <row r="421" spans="1:7" ht="12.75">
      <c r="A421" s="196">
        <v>313</v>
      </c>
      <c r="B421" s="196" t="s">
        <v>212</v>
      </c>
      <c r="C421" s="196" t="s">
        <v>435</v>
      </c>
      <c r="D421" s="170" t="s">
        <v>427</v>
      </c>
      <c r="E421" s="170">
        <v>0.63</v>
      </c>
      <c r="F421" s="172"/>
      <c r="G421" s="170">
        <v>0.49</v>
      </c>
    </row>
    <row r="422" spans="1:7" ht="12.75">
      <c r="A422" s="197"/>
      <c r="B422" s="197"/>
      <c r="C422" s="197"/>
      <c r="D422" s="170" t="s">
        <v>428</v>
      </c>
      <c r="E422" s="170">
        <v>0.63</v>
      </c>
      <c r="F422" s="172"/>
      <c r="G422" s="170">
        <v>0.46</v>
      </c>
    </row>
    <row r="423" spans="1:7" ht="12.75">
      <c r="A423" s="196">
        <v>314</v>
      </c>
      <c r="B423" s="196" t="s">
        <v>213</v>
      </c>
      <c r="C423" s="196" t="s">
        <v>435</v>
      </c>
      <c r="D423" s="170" t="s">
        <v>427</v>
      </c>
      <c r="E423" s="170">
        <v>0.63</v>
      </c>
      <c r="F423" s="172"/>
      <c r="G423" s="170">
        <v>0.47</v>
      </c>
    </row>
    <row r="424" spans="1:7" ht="12.75">
      <c r="A424" s="197"/>
      <c r="B424" s="197"/>
      <c r="C424" s="197"/>
      <c r="D424" s="170" t="s">
        <v>428</v>
      </c>
      <c r="E424" s="170">
        <v>0.63</v>
      </c>
      <c r="F424" s="172"/>
      <c r="G424" s="170">
        <v>0.47</v>
      </c>
    </row>
    <row r="425" spans="1:7" ht="12.75">
      <c r="A425" s="196">
        <v>315</v>
      </c>
      <c r="B425" s="196" t="s">
        <v>214</v>
      </c>
      <c r="C425" s="196" t="s">
        <v>435</v>
      </c>
      <c r="D425" s="170" t="s">
        <v>427</v>
      </c>
      <c r="E425" s="170">
        <v>0.63</v>
      </c>
      <c r="F425" s="172"/>
      <c r="G425" s="170">
        <v>0.45</v>
      </c>
    </row>
    <row r="426" spans="1:7" ht="12.75">
      <c r="A426" s="197"/>
      <c r="B426" s="197"/>
      <c r="C426" s="197"/>
      <c r="D426" s="170" t="s">
        <v>428</v>
      </c>
      <c r="E426" s="170">
        <v>0.63</v>
      </c>
      <c r="F426" s="172"/>
      <c r="G426" s="170">
        <v>0</v>
      </c>
    </row>
    <row r="427" spans="1:7" ht="12.75">
      <c r="A427" s="196">
        <v>316</v>
      </c>
      <c r="B427" s="196" t="s">
        <v>549</v>
      </c>
      <c r="C427" s="196" t="s">
        <v>435</v>
      </c>
      <c r="D427" s="170" t="s">
        <v>427</v>
      </c>
      <c r="E427" s="170">
        <v>0.4</v>
      </c>
      <c r="F427" s="172"/>
      <c r="G427" s="170">
        <v>0.285</v>
      </c>
    </row>
    <row r="428" spans="1:7" ht="12.75">
      <c r="A428" s="197"/>
      <c r="B428" s="197"/>
      <c r="C428" s="197"/>
      <c r="D428" s="170" t="s">
        <v>428</v>
      </c>
      <c r="E428" s="170">
        <v>0.4</v>
      </c>
      <c r="F428" s="172"/>
      <c r="G428" s="170">
        <v>0.249</v>
      </c>
    </row>
    <row r="429" spans="1:7" ht="12.75">
      <c r="A429" s="196">
        <v>317</v>
      </c>
      <c r="B429" s="196" t="s">
        <v>215</v>
      </c>
      <c r="C429" s="196" t="s">
        <v>435</v>
      </c>
      <c r="D429" s="170" t="s">
        <v>427</v>
      </c>
      <c r="E429" s="170">
        <v>0.63</v>
      </c>
      <c r="F429" s="172"/>
      <c r="G429" s="170">
        <v>0.32</v>
      </c>
    </row>
    <row r="430" spans="1:7" ht="12.75">
      <c r="A430" s="197"/>
      <c r="B430" s="197"/>
      <c r="C430" s="197"/>
      <c r="D430" s="170" t="s">
        <v>428</v>
      </c>
      <c r="E430" s="170">
        <v>0.63</v>
      </c>
      <c r="F430" s="172"/>
      <c r="G430" s="170">
        <v>0.32</v>
      </c>
    </row>
    <row r="431" spans="1:7" ht="12.75">
      <c r="A431" s="196">
        <v>318</v>
      </c>
      <c r="B431" s="196" t="s">
        <v>550</v>
      </c>
      <c r="C431" s="196" t="s">
        <v>435</v>
      </c>
      <c r="D431" s="170" t="s">
        <v>427</v>
      </c>
      <c r="E431" s="170">
        <v>0.4</v>
      </c>
      <c r="F431" s="172"/>
      <c r="G431" s="170">
        <v>0.32</v>
      </c>
    </row>
    <row r="432" spans="1:7" ht="12.75">
      <c r="A432" s="197"/>
      <c r="B432" s="197"/>
      <c r="C432" s="197"/>
      <c r="D432" s="170" t="s">
        <v>428</v>
      </c>
      <c r="E432" s="170">
        <v>0.4</v>
      </c>
      <c r="F432" s="172"/>
      <c r="G432" s="170">
        <v>0.32</v>
      </c>
    </row>
    <row r="433" spans="1:7" ht="12.75">
      <c r="A433" s="196">
        <v>319</v>
      </c>
      <c r="B433" s="196" t="s">
        <v>551</v>
      </c>
      <c r="C433" s="196" t="s">
        <v>435</v>
      </c>
      <c r="D433" s="170" t="s">
        <v>427</v>
      </c>
      <c r="E433" s="170">
        <v>0.4</v>
      </c>
      <c r="F433" s="172"/>
      <c r="G433" s="170">
        <v>0.295</v>
      </c>
    </row>
    <row r="434" spans="1:7" ht="12.75">
      <c r="A434" s="197"/>
      <c r="B434" s="197"/>
      <c r="C434" s="197"/>
      <c r="D434" s="170" t="s">
        <v>428</v>
      </c>
      <c r="E434" s="170">
        <v>0.4</v>
      </c>
      <c r="F434" s="172"/>
      <c r="G434" s="170">
        <v>0.32</v>
      </c>
    </row>
    <row r="435" spans="1:7" ht="12.75">
      <c r="A435" s="196">
        <v>320</v>
      </c>
      <c r="B435" s="196" t="s">
        <v>552</v>
      </c>
      <c r="C435" s="196" t="s">
        <v>435</v>
      </c>
      <c r="D435" s="170" t="s">
        <v>427</v>
      </c>
      <c r="E435" s="170">
        <v>0.4</v>
      </c>
      <c r="F435" s="172"/>
      <c r="G435" s="170">
        <v>0.26</v>
      </c>
    </row>
    <row r="436" spans="1:7" ht="12.75">
      <c r="A436" s="197"/>
      <c r="B436" s="197"/>
      <c r="C436" s="197"/>
      <c r="D436" s="170" t="s">
        <v>428</v>
      </c>
      <c r="E436" s="170">
        <v>0.4</v>
      </c>
      <c r="F436" s="172"/>
      <c r="G436" s="170">
        <v>0.24</v>
      </c>
    </row>
  </sheetData>
  <sheetProtection/>
  <mergeCells count="341">
    <mergeCell ref="B435:B436"/>
    <mergeCell ref="C435:C436"/>
    <mergeCell ref="B429:B430"/>
    <mergeCell ref="C429:C430"/>
    <mergeCell ref="B431:B432"/>
    <mergeCell ref="C431:C432"/>
    <mergeCell ref="B433:B434"/>
    <mergeCell ref="C433:C434"/>
    <mergeCell ref="A13:A14"/>
    <mergeCell ref="B13:B14"/>
    <mergeCell ref="C13:C14"/>
    <mergeCell ref="B425:B426"/>
    <mergeCell ref="C425:C426"/>
    <mergeCell ref="B427:B428"/>
    <mergeCell ref="C427:C428"/>
    <mergeCell ref="A217:A218"/>
    <mergeCell ref="B217:B218"/>
    <mergeCell ref="C217:C218"/>
    <mergeCell ref="A222:A223"/>
    <mergeCell ref="B222:B223"/>
    <mergeCell ref="C222:C223"/>
    <mergeCell ref="A224:A225"/>
    <mergeCell ref="B224:B225"/>
    <mergeCell ref="C224:C225"/>
    <mergeCell ref="A226:A227"/>
    <mergeCell ref="B226:B227"/>
    <mergeCell ref="C226:C227"/>
    <mergeCell ref="A231:A232"/>
    <mergeCell ref="B231:B232"/>
    <mergeCell ref="C231:C232"/>
    <mergeCell ref="A233:A234"/>
    <mergeCell ref="B233:B234"/>
    <mergeCell ref="C233:C234"/>
    <mergeCell ref="A246:A247"/>
    <mergeCell ref="B246:B247"/>
    <mergeCell ref="A248:A249"/>
    <mergeCell ref="B248:B249"/>
    <mergeCell ref="C248:C249"/>
    <mergeCell ref="C246:C247"/>
    <mergeCell ref="A252:A253"/>
    <mergeCell ref="B252:B253"/>
    <mergeCell ref="C252:C253"/>
    <mergeCell ref="A258:A259"/>
    <mergeCell ref="B258:B259"/>
    <mergeCell ref="C258:C259"/>
    <mergeCell ref="A260:A261"/>
    <mergeCell ref="B260:B261"/>
    <mergeCell ref="C260:C261"/>
    <mergeCell ref="A263:A264"/>
    <mergeCell ref="B263:B264"/>
    <mergeCell ref="C263:C264"/>
    <mergeCell ref="A279:A280"/>
    <mergeCell ref="A281:A282"/>
    <mergeCell ref="A283:A284"/>
    <mergeCell ref="A266:A267"/>
    <mergeCell ref="B266:B267"/>
    <mergeCell ref="C266:C267"/>
    <mergeCell ref="A269:A270"/>
    <mergeCell ref="B269:B270"/>
    <mergeCell ref="C269:C270"/>
    <mergeCell ref="A290:A291"/>
    <mergeCell ref="A292:A293"/>
    <mergeCell ref="A294:A295"/>
    <mergeCell ref="B271:B272"/>
    <mergeCell ref="C271:C272"/>
    <mergeCell ref="B275:B276"/>
    <mergeCell ref="C275:C276"/>
    <mergeCell ref="A271:A272"/>
    <mergeCell ref="A275:A276"/>
    <mergeCell ref="A277:A278"/>
    <mergeCell ref="A131:A132"/>
    <mergeCell ref="B131:B132"/>
    <mergeCell ref="C131:C132"/>
    <mergeCell ref="A134:A135"/>
    <mergeCell ref="B134:B135"/>
    <mergeCell ref="A162:A163"/>
    <mergeCell ref="B162:B163"/>
    <mergeCell ref="C162:C163"/>
    <mergeCell ref="C134:C135"/>
    <mergeCell ref="A139:A140"/>
    <mergeCell ref="A100:A101"/>
    <mergeCell ref="B100:B101"/>
    <mergeCell ref="C100:C101"/>
    <mergeCell ref="A104:A105"/>
    <mergeCell ref="B104:B105"/>
    <mergeCell ref="C104:C105"/>
    <mergeCell ref="A24:A25"/>
    <mergeCell ref="B24:B25"/>
    <mergeCell ref="C24:C25"/>
    <mergeCell ref="A41:A42"/>
    <mergeCell ref="C62:C63"/>
    <mergeCell ref="A69:A70"/>
    <mergeCell ref="B69:B70"/>
    <mergeCell ref="C69:C70"/>
    <mergeCell ref="A65:A66"/>
    <mergeCell ref="B65:B66"/>
    <mergeCell ref="B22:B23"/>
    <mergeCell ref="C22:C23"/>
    <mergeCell ref="B16:B17"/>
    <mergeCell ref="C16:C17"/>
    <mergeCell ref="A18:A19"/>
    <mergeCell ref="B18:B19"/>
    <mergeCell ref="A16:A17"/>
    <mergeCell ref="C3:C4"/>
    <mergeCell ref="D3:E3"/>
    <mergeCell ref="A3:A4"/>
    <mergeCell ref="B3:B4"/>
    <mergeCell ref="A11:A12"/>
    <mergeCell ref="B11:B12"/>
    <mergeCell ref="A9:A10"/>
    <mergeCell ref="B9:B10"/>
    <mergeCell ref="C9:C10"/>
    <mergeCell ref="C11:C12"/>
    <mergeCell ref="A296:A297"/>
    <mergeCell ref="A298:A299"/>
    <mergeCell ref="G3:G4"/>
    <mergeCell ref="A1:H2"/>
    <mergeCell ref="F3:F4"/>
    <mergeCell ref="A301:A302"/>
    <mergeCell ref="A20:A21"/>
    <mergeCell ref="B20:B21"/>
    <mergeCell ref="C20:C21"/>
    <mergeCell ref="A22:A23"/>
    <mergeCell ref="A303:A304"/>
    <mergeCell ref="A307:A308"/>
    <mergeCell ref="B277:B278"/>
    <mergeCell ref="C277:C278"/>
    <mergeCell ref="B279:B280"/>
    <mergeCell ref="C279:C280"/>
    <mergeCell ref="C298:C299"/>
    <mergeCell ref="B301:B302"/>
    <mergeCell ref="C301:C302"/>
    <mergeCell ref="B303:B304"/>
    <mergeCell ref="A26:A27"/>
    <mergeCell ref="B26:B27"/>
    <mergeCell ref="C26:C27"/>
    <mergeCell ref="A35:A36"/>
    <mergeCell ref="B35:B36"/>
    <mergeCell ref="C35:C36"/>
    <mergeCell ref="A37:A38"/>
    <mergeCell ref="B37:B38"/>
    <mergeCell ref="C37:C38"/>
    <mergeCell ref="B41:B42"/>
    <mergeCell ref="C41:C42"/>
    <mergeCell ref="A48:A49"/>
    <mergeCell ref="B48:B49"/>
    <mergeCell ref="C48:C49"/>
    <mergeCell ref="A39:A40"/>
    <mergeCell ref="B39:B40"/>
    <mergeCell ref="A62:A63"/>
    <mergeCell ref="B62:B63"/>
    <mergeCell ref="A73:A74"/>
    <mergeCell ref="B73:B74"/>
    <mergeCell ref="C73:C74"/>
    <mergeCell ref="A79:A80"/>
    <mergeCell ref="B79:B80"/>
    <mergeCell ref="C79:C80"/>
    <mergeCell ref="C65:C66"/>
    <mergeCell ref="C81:C82"/>
    <mergeCell ref="A89:A90"/>
    <mergeCell ref="B89:B90"/>
    <mergeCell ref="C89:C90"/>
    <mergeCell ref="A98:A99"/>
    <mergeCell ref="B98:B99"/>
    <mergeCell ref="C98:C99"/>
    <mergeCell ref="A81:A82"/>
    <mergeCell ref="B81:B82"/>
    <mergeCell ref="B106:B107"/>
    <mergeCell ref="C106:C107"/>
    <mergeCell ref="A108:A109"/>
    <mergeCell ref="B108:B109"/>
    <mergeCell ref="C108:C109"/>
    <mergeCell ref="A112:A113"/>
    <mergeCell ref="B112:B113"/>
    <mergeCell ref="C112:C113"/>
    <mergeCell ref="A106:A107"/>
    <mergeCell ref="A119:A120"/>
    <mergeCell ref="B119:B120"/>
    <mergeCell ref="C119:C120"/>
    <mergeCell ref="A127:A128"/>
    <mergeCell ref="B127:B128"/>
    <mergeCell ref="C127:C128"/>
    <mergeCell ref="B139:B140"/>
    <mergeCell ref="C139:C140"/>
    <mergeCell ref="A143:A144"/>
    <mergeCell ref="B143:B144"/>
    <mergeCell ref="C143:C144"/>
    <mergeCell ref="A145:A146"/>
    <mergeCell ref="B145:B146"/>
    <mergeCell ref="C145:C146"/>
    <mergeCell ref="A154:A155"/>
    <mergeCell ref="B154:B155"/>
    <mergeCell ref="C154:C155"/>
    <mergeCell ref="A156:A157"/>
    <mergeCell ref="B156:B157"/>
    <mergeCell ref="C156:C157"/>
    <mergeCell ref="A165:A166"/>
    <mergeCell ref="B165:B166"/>
    <mergeCell ref="C165:C166"/>
    <mergeCell ref="A169:A170"/>
    <mergeCell ref="B169:B170"/>
    <mergeCell ref="C169:C170"/>
    <mergeCell ref="A171:A172"/>
    <mergeCell ref="B171:B172"/>
    <mergeCell ref="C171:C172"/>
    <mergeCell ref="A178:A179"/>
    <mergeCell ref="B178:B179"/>
    <mergeCell ref="C178:C179"/>
    <mergeCell ref="A175:A176"/>
    <mergeCell ref="B175:B176"/>
    <mergeCell ref="C175:C176"/>
    <mergeCell ref="A184:A185"/>
    <mergeCell ref="B184:B185"/>
    <mergeCell ref="C184:C185"/>
    <mergeCell ref="A186:A187"/>
    <mergeCell ref="B186:B187"/>
    <mergeCell ref="C186:C187"/>
    <mergeCell ref="A194:A195"/>
    <mergeCell ref="B194:B195"/>
    <mergeCell ref="C194:C195"/>
    <mergeCell ref="C210:C211"/>
    <mergeCell ref="B214:B215"/>
    <mergeCell ref="C214:C215"/>
    <mergeCell ref="A210:A211"/>
    <mergeCell ref="B210:B211"/>
    <mergeCell ref="A214:A215"/>
    <mergeCell ref="A310:A311"/>
    <mergeCell ref="A312:A313"/>
    <mergeCell ref="B281:B282"/>
    <mergeCell ref="C281:C282"/>
    <mergeCell ref="B283:B284"/>
    <mergeCell ref="C283:C284"/>
    <mergeCell ref="C290:C291"/>
    <mergeCell ref="C292:C293"/>
    <mergeCell ref="C294:C295"/>
    <mergeCell ref="C296:C297"/>
    <mergeCell ref="A318:A319"/>
    <mergeCell ref="A320:A321"/>
    <mergeCell ref="A323:A324"/>
    <mergeCell ref="A327:A328"/>
    <mergeCell ref="A329:A330"/>
    <mergeCell ref="A331:A332"/>
    <mergeCell ref="A333:A334"/>
    <mergeCell ref="A337:A338"/>
    <mergeCell ref="A339:A340"/>
    <mergeCell ref="A342:A343"/>
    <mergeCell ref="A346:A347"/>
    <mergeCell ref="A348:A349"/>
    <mergeCell ref="A350:A351"/>
    <mergeCell ref="A358:A359"/>
    <mergeCell ref="A364:A365"/>
    <mergeCell ref="A374:A375"/>
    <mergeCell ref="A377:A378"/>
    <mergeCell ref="A381:A382"/>
    <mergeCell ref="A383:A384"/>
    <mergeCell ref="A385:A386"/>
    <mergeCell ref="A389:A390"/>
    <mergeCell ref="A398:A399"/>
    <mergeCell ref="A400:A401"/>
    <mergeCell ref="A413:A414"/>
    <mergeCell ref="A415:A416"/>
    <mergeCell ref="A417:A418"/>
    <mergeCell ref="A419:A420"/>
    <mergeCell ref="A421:A422"/>
    <mergeCell ref="A423:A424"/>
    <mergeCell ref="A425:A426"/>
    <mergeCell ref="A427:A428"/>
    <mergeCell ref="A429:A430"/>
    <mergeCell ref="A431:A432"/>
    <mergeCell ref="A433:A434"/>
    <mergeCell ref="A435:A436"/>
    <mergeCell ref="B290:B291"/>
    <mergeCell ref="B292:B293"/>
    <mergeCell ref="B294:B295"/>
    <mergeCell ref="B296:B297"/>
    <mergeCell ref="B298:B299"/>
    <mergeCell ref="C303:C304"/>
    <mergeCell ref="B307:B308"/>
    <mergeCell ref="C307:C308"/>
    <mergeCell ref="B310:B311"/>
    <mergeCell ref="C310:C311"/>
    <mergeCell ref="B312:B313"/>
    <mergeCell ref="C312:C313"/>
    <mergeCell ref="B318:B319"/>
    <mergeCell ref="C318:C319"/>
    <mergeCell ref="B320:B321"/>
    <mergeCell ref="C320:C321"/>
    <mergeCell ref="B323:B324"/>
    <mergeCell ref="C323:C324"/>
    <mergeCell ref="B327:B328"/>
    <mergeCell ref="C327:C328"/>
    <mergeCell ref="B329:B330"/>
    <mergeCell ref="C329:C330"/>
    <mergeCell ref="B331:B332"/>
    <mergeCell ref="C331:C332"/>
    <mergeCell ref="B333:B334"/>
    <mergeCell ref="C333:C334"/>
    <mergeCell ref="B337:B338"/>
    <mergeCell ref="C337:C338"/>
    <mergeCell ref="B339:B340"/>
    <mergeCell ref="C339:C340"/>
    <mergeCell ref="B342:B343"/>
    <mergeCell ref="C342:C343"/>
    <mergeCell ref="B346:B347"/>
    <mergeCell ref="C346:C347"/>
    <mergeCell ref="B348:B349"/>
    <mergeCell ref="C348:C349"/>
    <mergeCell ref="B350:B351"/>
    <mergeCell ref="C350:C351"/>
    <mergeCell ref="B358:B359"/>
    <mergeCell ref="C358:C359"/>
    <mergeCell ref="B364:B365"/>
    <mergeCell ref="C364:C365"/>
    <mergeCell ref="B374:B375"/>
    <mergeCell ref="C374:C375"/>
    <mergeCell ref="B377:B378"/>
    <mergeCell ref="C377:C378"/>
    <mergeCell ref="B381:B382"/>
    <mergeCell ref="C381:C382"/>
    <mergeCell ref="B383:B384"/>
    <mergeCell ref="C383:C384"/>
    <mergeCell ref="B385:B386"/>
    <mergeCell ref="C385:C386"/>
    <mergeCell ref="B389:B390"/>
    <mergeCell ref="C389:C390"/>
    <mergeCell ref="B398:B399"/>
    <mergeCell ref="C398:C399"/>
    <mergeCell ref="B400:B401"/>
    <mergeCell ref="C400:C401"/>
    <mergeCell ref="B413:B414"/>
    <mergeCell ref="C413:C414"/>
    <mergeCell ref="B421:B422"/>
    <mergeCell ref="C421:C422"/>
    <mergeCell ref="B423:B424"/>
    <mergeCell ref="C423:C424"/>
    <mergeCell ref="B415:B416"/>
    <mergeCell ref="C415:C416"/>
    <mergeCell ref="B417:B418"/>
    <mergeCell ref="C417:C418"/>
    <mergeCell ref="B419:B420"/>
    <mergeCell ref="C419:C420"/>
  </mergeCells>
  <printOptions/>
  <pageMargins left="0.6692913385826772" right="0.2362204724409449" top="0.4724409448818898" bottom="0.2755905511811024" header="0.4724409448818898" footer="0.2362204724409449"/>
  <pageSetup fitToHeight="0" fitToWidth="1"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">
      <c r="A1" s="41" t="s">
        <v>299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5" sqref="F15"/>
    </sheetView>
  </sheetViews>
  <sheetFormatPr defaultColWidth="9.140625" defaultRowHeight="15"/>
  <sheetData>
    <row r="1" s="41" customFormat="1" ht="15">
      <c r="A1" s="41" t="s">
        <v>300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0"/>
  <sheetViews>
    <sheetView view="pageBreakPreview" zoomScale="90" zoomScaleSheetLayoutView="90" zoomScalePageLayoutView="0" workbookViewId="0" topLeftCell="A1">
      <selection activeCell="N9" sqref="N9"/>
    </sheetView>
  </sheetViews>
  <sheetFormatPr defaultColWidth="9.140625" defaultRowHeight="15"/>
  <cols>
    <col min="1" max="1" width="6.7109375" style="0" customWidth="1"/>
    <col min="2" max="2" width="40.7109375" style="0" customWidth="1"/>
    <col min="3" max="13" width="12.7109375" style="0" customWidth="1"/>
    <col min="14" max="14" width="18.8515625" style="0" customWidth="1"/>
    <col min="15" max="17" width="12.7109375" style="0" customWidth="1"/>
    <col min="18" max="18" width="14.7109375" style="0" customWidth="1"/>
  </cols>
  <sheetData>
    <row r="1" ht="15">
      <c r="A1" s="41" t="s">
        <v>301</v>
      </c>
    </row>
    <row r="2" ht="15.75" thickBot="1"/>
    <row r="3" spans="1:18" s="49" customFormat="1" ht="15">
      <c r="A3" s="209" t="s">
        <v>113</v>
      </c>
      <c r="B3" s="212" t="s">
        <v>1</v>
      </c>
      <c r="C3" s="212" t="s">
        <v>302</v>
      </c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5" t="s">
        <v>303</v>
      </c>
    </row>
    <row r="4" spans="1:18" s="49" customFormat="1" ht="15">
      <c r="A4" s="210"/>
      <c r="B4" s="213"/>
      <c r="C4" s="217" t="s">
        <v>304</v>
      </c>
      <c r="D4" s="213"/>
      <c r="E4" s="213"/>
      <c r="F4" s="217" t="s">
        <v>305</v>
      </c>
      <c r="G4" s="213"/>
      <c r="H4" s="213"/>
      <c r="I4" s="217" t="s">
        <v>306</v>
      </c>
      <c r="J4" s="213"/>
      <c r="K4" s="213"/>
      <c r="L4" s="217" t="s">
        <v>307</v>
      </c>
      <c r="M4" s="213"/>
      <c r="N4" s="213"/>
      <c r="O4" s="217" t="s">
        <v>308</v>
      </c>
      <c r="P4" s="213"/>
      <c r="Q4" s="213"/>
      <c r="R4" s="216"/>
    </row>
    <row r="5" spans="1:18" s="49" customFormat="1" ht="51">
      <c r="A5" s="211"/>
      <c r="B5" s="213"/>
      <c r="C5" s="106" t="s">
        <v>558</v>
      </c>
      <c r="D5" s="106" t="s">
        <v>560</v>
      </c>
      <c r="E5" s="106" t="s">
        <v>309</v>
      </c>
      <c r="F5" s="106" t="s">
        <v>558</v>
      </c>
      <c r="G5" s="106" t="s">
        <v>560</v>
      </c>
      <c r="H5" s="106" t="s">
        <v>309</v>
      </c>
      <c r="I5" s="106" t="s">
        <v>558</v>
      </c>
      <c r="J5" s="106" t="s">
        <v>560</v>
      </c>
      <c r="K5" s="106" t="s">
        <v>309</v>
      </c>
      <c r="L5" s="106" t="s">
        <v>558</v>
      </c>
      <c r="M5" s="106" t="s">
        <v>560</v>
      </c>
      <c r="N5" s="106" t="s">
        <v>309</v>
      </c>
      <c r="O5" s="106" t="s">
        <v>558</v>
      </c>
      <c r="P5" s="106" t="s">
        <v>560</v>
      </c>
      <c r="Q5" s="106" t="s">
        <v>309</v>
      </c>
      <c r="R5" s="216"/>
    </row>
    <row r="6" spans="1:18" s="49" customFormat="1" ht="13.5" thickBot="1">
      <c r="A6" s="107">
        <v>1</v>
      </c>
      <c r="B6" s="108">
        <f>A6+1</f>
        <v>2</v>
      </c>
      <c r="C6" s="108">
        <f aca="true" t="shared" si="0" ref="C6:R6">B6+1</f>
        <v>3</v>
      </c>
      <c r="D6" s="108">
        <f t="shared" si="0"/>
        <v>4</v>
      </c>
      <c r="E6" s="108">
        <f t="shared" si="0"/>
        <v>5</v>
      </c>
      <c r="F6" s="108">
        <f t="shared" si="0"/>
        <v>6</v>
      </c>
      <c r="G6" s="108">
        <f t="shared" si="0"/>
        <v>7</v>
      </c>
      <c r="H6" s="108">
        <f t="shared" si="0"/>
        <v>8</v>
      </c>
      <c r="I6" s="108">
        <f t="shared" si="0"/>
        <v>9</v>
      </c>
      <c r="J6" s="108">
        <f t="shared" si="0"/>
        <v>10</v>
      </c>
      <c r="K6" s="108">
        <f t="shared" si="0"/>
        <v>11</v>
      </c>
      <c r="L6" s="108">
        <f t="shared" si="0"/>
        <v>12</v>
      </c>
      <c r="M6" s="108">
        <f t="shared" si="0"/>
        <v>13</v>
      </c>
      <c r="N6" s="108">
        <f t="shared" si="0"/>
        <v>14</v>
      </c>
      <c r="O6" s="108">
        <f t="shared" si="0"/>
        <v>15</v>
      </c>
      <c r="P6" s="108">
        <f t="shared" si="0"/>
        <v>16</v>
      </c>
      <c r="Q6" s="108">
        <f t="shared" si="0"/>
        <v>17</v>
      </c>
      <c r="R6" s="109">
        <f t="shared" si="0"/>
        <v>18</v>
      </c>
    </row>
    <row r="7" spans="1:18" s="49" customFormat="1" ht="12.75">
      <c r="A7" s="110"/>
      <c r="B7" s="111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3"/>
    </row>
    <row r="8" spans="1:18" s="49" customFormat="1" ht="38.25">
      <c r="A8" s="114">
        <v>1</v>
      </c>
      <c r="B8" s="115" t="s">
        <v>310</v>
      </c>
      <c r="C8" s="129">
        <v>347</v>
      </c>
      <c r="D8" s="129">
        <v>357</v>
      </c>
      <c r="E8" s="130">
        <f>D8/C8</f>
        <v>1.0288184438040346</v>
      </c>
      <c r="F8" s="129">
        <v>61</v>
      </c>
      <c r="G8" s="129">
        <v>39</v>
      </c>
      <c r="H8" s="130">
        <f>G8/F8</f>
        <v>0.639344262295082</v>
      </c>
      <c r="I8" s="129">
        <v>2</v>
      </c>
      <c r="J8" s="129">
        <v>5</v>
      </c>
      <c r="K8" s="130">
        <f>J8/I8</f>
        <v>2.5</v>
      </c>
      <c r="L8" s="129">
        <v>0</v>
      </c>
      <c r="M8" s="129">
        <v>0</v>
      </c>
      <c r="N8" s="130" t="e">
        <f>M8/L8</f>
        <v>#DIV/0!</v>
      </c>
      <c r="O8" s="131"/>
      <c r="P8" s="131"/>
      <c r="Q8" s="131"/>
      <c r="R8" s="132">
        <f>SUM(D8+G8+J8+M8)</f>
        <v>401</v>
      </c>
    </row>
    <row r="9" spans="1:18" s="49" customFormat="1" ht="38.25">
      <c r="A9" s="114">
        <f>A8+1</f>
        <v>2</v>
      </c>
      <c r="B9" s="115" t="s">
        <v>311</v>
      </c>
      <c r="C9" s="129">
        <v>347</v>
      </c>
      <c r="D9" s="160">
        <v>357</v>
      </c>
      <c r="E9" s="130">
        <f>D9/C9</f>
        <v>1.0288184438040346</v>
      </c>
      <c r="F9" s="129">
        <v>61</v>
      </c>
      <c r="G9" s="129">
        <v>39</v>
      </c>
      <c r="H9" s="130">
        <f>G9/F9</f>
        <v>0.639344262295082</v>
      </c>
      <c r="I9" s="129">
        <v>2</v>
      </c>
      <c r="J9" s="129">
        <v>5</v>
      </c>
      <c r="K9" s="130">
        <f>J9/I9</f>
        <v>2.5</v>
      </c>
      <c r="L9" s="129">
        <v>0</v>
      </c>
      <c r="M9" s="129">
        <v>0</v>
      </c>
      <c r="N9" s="130" t="e">
        <f>M9/L9</f>
        <v>#DIV/0!</v>
      </c>
      <c r="O9" s="131"/>
      <c r="P9" s="131"/>
      <c r="Q9" s="131"/>
      <c r="R9" s="132">
        <f aca="true" t="shared" si="1" ref="R9:R19">SUM(D9+G9+J9+M9)</f>
        <v>401</v>
      </c>
    </row>
    <row r="10" spans="1:18" s="49" customFormat="1" ht="76.5">
      <c r="A10" s="133">
        <f>A9+1</f>
        <v>3</v>
      </c>
      <c r="B10" s="134" t="s">
        <v>312</v>
      </c>
      <c r="C10" s="129">
        <v>0</v>
      </c>
      <c r="D10" s="129">
        <v>0</v>
      </c>
      <c r="E10" s="129"/>
      <c r="F10" s="129">
        <v>0</v>
      </c>
      <c r="G10" s="129">
        <v>0</v>
      </c>
      <c r="H10" s="129"/>
      <c r="I10" s="129">
        <v>0</v>
      </c>
      <c r="J10" s="129">
        <v>0</v>
      </c>
      <c r="K10" s="129"/>
      <c r="L10" s="129">
        <v>0</v>
      </c>
      <c r="M10" s="129">
        <v>0</v>
      </c>
      <c r="N10" s="129"/>
      <c r="O10" s="131"/>
      <c r="P10" s="131"/>
      <c r="Q10" s="131"/>
      <c r="R10" s="132">
        <f t="shared" si="1"/>
        <v>0</v>
      </c>
    </row>
    <row r="11" spans="1:18" s="49" customFormat="1" ht="12.75">
      <c r="A11" s="133" t="s">
        <v>25</v>
      </c>
      <c r="B11" s="134" t="s">
        <v>313</v>
      </c>
      <c r="C11" s="129">
        <v>0</v>
      </c>
      <c r="D11" s="129">
        <v>0</v>
      </c>
      <c r="E11" s="129"/>
      <c r="F11" s="129">
        <v>0</v>
      </c>
      <c r="G11" s="129">
        <v>0</v>
      </c>
      <c r="H11" s="129"/>
      <c r="I11" s="129">
        <v>0</v>
      </c>
      <c r="J11" s="129">
        <v>0</v>
      </c>
      <c r="K11" s="129"/>
      <c r="L11" s="129">
        <v>0</v>
      </c>
      <c r="M11" s="129">
        <v>0</v>
      </c>
      <c r="N11" s="129"/>
      <c r="O11" s="131"/>
      <c r="P11" s="131"/>
      <c r="Q11" s="131"/>
      <c r="R11" s="132">
        <f t="shared" si="1"/>
        <v>0</v>
      </c>
    </row>
    <row r="12" spans="1:18" s="49" customFormat="1" ht="12.75">
      <c r="A12" s="133" t="s">
        <v>26</v>
      </c>
      <c r="B12" s="134" t="s">
        <v>314</v>
      </c>
      <c r="C12" s="129">
        <v>0</v>
      </c>
      <c r="D12" s="129">
        <v>0</v>
      </c>
      <c r="E12" s="129"/>
      <c r="F12" s="129">
        <v>0</v>
      </c>
      <c r="G12" s="129">
        <v>0</v>
      </c>
      <c r="H12" s="129"/>
      <c r="I12" s="129">
        <v>0</v>
      </c>
      <c r="J12" s="129">
        <v>0</v>
      </c>
      <c r="K12" s="129"/>
      <c r="L12" s="129">
        <v>0</v>
      </c>
      <c r="M12" s="129">
        <v>0</v>
      </c>
      <c r="N12" s="129"/>
      <c r="O12" s="131"/>
      <c r="P12" s="131"/>
      <c r="Q12" s="131"/>
      <c r="R12" s="132">
        <f t="shared" si="1"/>
        <v>0</v>
      </c>
    </row>
    <row r="13" spans="1:18" s="49" customFormat="1" ht="38.25">
      <c r="A13" s="133">
        <f>A10+1</f>
        <v>4</v>
      </c>
      <c r="B13" s="134" t="s">
        <v>315</v>
      </c>
      <c r="C13" s="129">
        <v>15</v>
      </c>
      <c r="D13" s="129">
        <v>15</v>
      </c>
      <c r="E13" s="130">
        <f>D13/C13</f>
        <v>1</v>
      </c>
      <c r="F13" s="129">
        <v>15</v>
      </c>
      <c r="G13" s="129">
        <v>15</v>
      </c>
      <c r="H13" s="130">
        <f>G13/F13</f>
        <v>1</v>
      </c>
      <c r="I13" s="129">
        <v>15</v>
      </c>
      <c r="J13" s="129">
        <v>15</v>
      </c>
      <c r="K13" s="130">
        <f>J13/I13</f>
        <v>1</v>
      </c>
      <c r="L13" s="129">
        <v>0</v>
      </c>
      <c r="M13" s="129">
        <v>0</v>
      </c>
      <c r="N13" s="130" t="e">
        <f>M13/L13</f>
        <v>#DIV/0!</v>
      </c>
      <c r="O13" s="131"/>
      <c r="P13" s="131"/>
      <c r="Q13" s="131"/>
      <c r="R13" s="132">
        <f t="shared" si="1"/>
        <v>45</v>
      </c>
    </row>
    <row r="14" spans="1:18" s="49" customFormat="1" ht="25.5">
      <c r="A14" s="114">
        <f>A13+1</f>
        <v>5</v>
      </c>
      <c r="B14" s="115" t="s">
        <v>316</v>
      </c>
      <c r="C14" s="129">
        <v>366</v>
      </c>
      <c r="D14" s="129">
        <v>352</v>
      </c>
      <c r="E14" s="130">
        <f>D14/C14</f>
        <v>0.9617486338797814</v>
      </c>
      <c r="F14" s="129">
        <v>32</v>
      </c>
      <c r="G14" s="129">
        <v>43</v>
      </c>
      <c r="H14" s="130">
        <f>G14/F14</f>
        <v>1.34375</v>
      </c>
      <c r="I14" s="129">
        <v>2</v>
      </c>
      <c r="J14" s="129">
        <v>5</v>
      </c>
      <c r="K14" s="130">
        <f>J14/I14</f>
        <v>2.5</v>
      </c>
      <c r="L14" s="129">
        <v>0</v>
      </c>
      <c r="M14" s="129">
        <v>0</v>
      </c>
      <c r="N14" s="130" t="e">
        <f>M14/L14</f>
        <v>#DIV/0!</v>
      </c>
      <c r="O14" s="131"/>
      <c r="P14" s="131"/>
      <c r="Q14" s="131"/>
      <c r="R14" s="132">
        <f t="shared" si="1"/>
        <v>400</v>
      </c>
    </row>
    <row r="15" spans="1:18" s="49" customFormat="1" ht="25.5">
      <c r="A15" s="133">
        <f>A14+1</f>
        <v>6</v>
      </c>
      <c r="B15" s="134" t="s">
        <v>317</v>
      </c>
      <c r="C15" s="129">
        <v>303</v>
      </c>
      <c r="D15" s="129">
        <v>309</v>
      </c>
      <c r="E15" s="130">
        <f>D15/C15</f>
        <v>1.0198019801980198</v>
      </c>
      <c r="F15" s="129">
        <v>31</v>
      </c>
      <c r="G15" s="129">
        <v>26</v>
      </c>
      <c r="H15" s="130">
        <f>G15/F15</f>
        <v>0.8387096774193549</v>
      </c>
      <c r="I15" s="129">
        <v>4</v>
      </c>
      <c r="J15" s="129">
        <v>2</v>
      </c>
      <c r="K15" s="130">
        <f>J15/I15</f>
        <v>0.5</v>
      </c>
      <c r="L15" s="129">
        <v>0</v>
      </c>
      <c r="M15" s="129">
        <v>0</v>
      </c>
      <c r="N15" s="130" t="e">
        <f>M15/L15</f>
        <v>#DIV/0!</v>
      </c>
      <c r="O15" s="131"/>
      <c r="P15" s="131"/>
      <c r="Q15" s="131"/>
      <c r="R15" s="132">
        <f t="shared" si="1"/>
        <v>337</v>
      </c>
    </row>
    <row r="16" spans="1:18" s="49" customFormat="1" ht="63.75">
      <c r="A16" s="133">
        <f>A15+1</f>
        <v>7</v>
      </c>
      <c r="B16" s="134" t="s">
        <v>318</v>
      </c>
      <c r="C16" s="129">
        <v>0</v>
      </c>
      <c r="D16" s="129">
        <v>0</v>
      </c>
      <c r="E16" s="129"/>
      <c r="F16" s="129">
        <v>0</v>
      </c>
      <c r="G16" s="129">
        <v>0</v>
      </c>
      <c r="H16" s="129"/>
      <c r="I16" s="129">
        <v>0</v>
      </c>
      <c r="J16" s="129">
        <v>0</v>
      </c>
      <c r="K16" s="129"/>
      <c r="L16" s="129">
        <v>0</v>
      </c>
      <c r="M16" s="129">
        <v>0</v>
      </c>
      <c r="N16" s="129"/>
      <c r="O16" s="131"/>
      <c r="P16" s="131"/>
      <c r="Q16" s="131"/>
      <c r="R16" s="132">
        <f t="shared" si="1"/>
        <v>0</v>
      </c>
    </row>
    <row r="17" spans="1:18" s="49" customFormat="1" ht="12.75">
      <c r="A17" s="133" t="s">
        <v>319</v>
      </c>
      <c r="B17" s="134" t="s">
        <v>313</v>
      </c>
      <c r="C17" s="129">
        <v>0</v>
      </c>
      <c r="D17" s="129">
        <v>0</v>
      </c>
      <c r="E17" s="129"/>
      <c r="F17" s="129">
        <v>0</v>
      </c>
      <c r="G17" s="129">
        <v>0</v>
      </c>
      <c r="H17" s="129"/>
      <c r="I17" s="129">
        <v>0</v>
      </c>
      <c r="J17" s="129">
        <v>0</v>
      </c>
      <c r="K17" s="129"/>
      <c r="L17" s="129">
        <v>0</v>
      </c>
      <c r="M17" s="129">
        <v>0</v>
      </c>
      <c r="N17" s="129"/>
      <c r="O17" s="131"/>
      <c r="P17" s="131"/>
      <c r="Q17" s="131"/>
      <c r="R17" s="132">
        <f t="shared" si="1"/>
        <v>0</v>
      </c>
    </row>
    <row r="18" spans="1:18" s="49" customFormat="1" ht="12.75">
      <c r="A18" s="133" t="s">
        <v>320</v>
      </c>
      <c r="B18" s="134" t="s">
        <v>321</v>
      </c>
      <c r="C18" s="129">
        <v>0</v>
      </c>
      <c r="D18" s="129">
        <v>0</v>
      </c>
      <c r="E18" s="129"/>
      <c r="F18" s="129">
        <v>0</v>
      </c>
      <c r="G18" s="129">
        <v>0</v>
      </c>
      <c r="H18" s="129"/>
      <c r="I18" s="129">
        <v>0</v>
      </c>
      <c r="J18" s="129">
        <v>0</v>
      </c>
      <c r="K18" s="129"/>
      <c r="L18" s="129">
        <v>0</v>
      </c>
      <c r="M18" s="129">
        <v>0</v>
      </c>
      <c r="N18" s="129"/>
      <c r="O18" s="131"/>
      <c r="P18" s="131"/>
      <c r="Q18" s="131"/>
      <c r="R18" s="132">
        <f t="shared" si="1"/>
        <v>0</v>
      </c>
    </row>
    <row r="19" spans="1:18" s="49" customFormat="1" ht="38.25">
      <c r="A19" s="133">
        <f>A16+1</f>
        <v>8</v>
      </c>
      <c r="B19" s="134" t="s">
        <v>322</v>
      </c>
      <c r="C19" s="129">
        <v>57</v>
      </c>
      <c r="D19" s="129">
        <v>57</v>
      </c>
      <c r="E19" s="130">
        <f>D19/C19</f>
        <v>1</v>
      </c>
      <c r="F19" s="129">
        <v>51</v>
      </c>
      <c r="G19" s="129">
        <v>51</v>
      </c>
      <c r="H19" s="130">
        <f>G19/F19</f>
        <v>1</v>
      </c>
      <c r="I19" s="129">
        <v>78</v>
      </c>
      <c r="J19" s="129">
        <v>78</v>
      </c>
      <c r="K19" s="130">
        <f>J19/I19</f>
        <v>1</v>
      </c>
      <c r="L19" s="129">
        <v>0</v>
      </c>
      <c r="M19" s="129">
        <v>0</v>
      </c>
      <c r="N19" s="130" t="e">
        <f>M19/L19</f>
        <v>#DIV/0!</v>
      </c>
      <c r="O19" s="131"/>
      <c r="P19" s="131"/>
      <c r="Q19" s="131"/>
      <c r="R19" s="132">
        <f t="shared" si="1"/>
        <v>186</v>
      </c>
    </row>
    <row r="20" spans="1:18" s="49" customFormat="1" ht="12.75">
      <c r="A20" s="52"/>
      <c r="B20" s="53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6"/>
    </row>
  </sheetData>
  <sheetProtection/>
  <mergeCells count="9">
    <mergeCell ref="A3:A5"/>
    <mergeCell ref="B3:B5"/>
    <mergeCell ref="C3:Q3"/>
    <mergeCell ref="R3:R5"/>
    <mergeCell ref="C4:E4"/>
    <mergeCell ref="F4:H4"/>
    <mergeCell ref="I4:K4"/>
    <mergeCell ref="L4:N4"/>
    <mergeCell ref="O4:Q4"/>
  </mergeCells>
  <dataValidations count="1">
    <dataValidation type="decimal" allowBlank="1" showInputMessage="1" showErrorMessage="1" prompt="Введите число" errorTitle="Ошибка ввода." error="В ячейку можно записать только ЧИСЛО!" sqref="D9">
      <formula1>-79228162514264300000000000000</formula1>
      <formula2>7.92281625142643E+28</formula2>
    </dataValidation>
  </dataValidations>
  <printOptions/>
  <pageMargins left="0.7" right="0.7" top="0.75" bottom="0.75" header="0.3" footer="0.3"/>
  <pageSetup horizontalDpi="600" verticalDpi="600" orientation="landscape" paperSize="9" scale="5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SheetLayoutView="100" zoomScalePageLayoutView="0" workbookViewId="0" topLeftCell="A10">
      <selection activeCell="O14" sqref="O14"/>
    </sheetView>
  </sheetViews>
  <sheetFormatPr defaultColWidth="9.140625" defaultRowHeight="15"/>
  <cols>
    <col min="1" max="11" width="10.7109375" style="0" customWidth="1"/>
  </cols>
  <sheetData>
    <row r="1" spans="1:11" ht="82.5" customHeight="1">
      <c r="A1" s="178" t="s">
        <v>333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ht="15.75" thickBot="1"/>
    <row r="3" spans="1:11" s="49" customFormat="1" ht="30" customHeight="1">
      <c r="A3" s="236" t="s">
        <v>323</v>
      </c>
      <c r="B3" s="237"/>
      <c r="C3" s="237"/>
      <c r="D3" s="212">
        <v>15</v>
      </c>
      <c r="E3" s="214"/>
      <c r="F3" s="212">
        <v>150</v>
      </c>
      <c r="G3" s="214"/>
      <c r="H3" s="212">
        <v>250</v>
      </c>
      <c r="I3" s="214"/>
      <c r="J3" s="212">
        <v>670</v>
      </c>
      <c r="K3" s="238"/>
    </row>
    <row r="4" spans="1:11" s="49" customFormat="1" ht="30" customHeight="1">
      <c r="A4" s="235" t="s">
        <v>324</v>
      </c>
      <c r="B4" s="213"/>
      <c r="C4" s="213"/>
      <c r="D4" s="57" t="s">
        <v>325</v>
      </c>
      <c r="E4" s="57" t="s">
        <v>326</v>
      </c>
      <c r="F4" s="57" t="s">
        <v>325</v>
      </c>
      <c r="G4" s="57" t="s">
        <v>326</v>
      </c>
      <c r="H4" s="57" t="s">
        <v>325</v>
      </c>
      <c r="I4" s="57" t="s">
        <v>326</v>
      </c>
      <c r="J4" s="57" t="s">
        <v>325</v>
      </c>
      <c r="K4" s="58" t="s">
        <v>326</v>
      </c>
    </row>
    <row r="5" spans="1:11" s="49" customFormat="1" ht="149.25" thickBot="1">
      <c r="A5" s="59" t="s">
        <v>327</v>
      </c>
      <c r="B5" s="60" t="s">
        <v>328</v>
      </c>
      <c r="C5" s="60" t="s">
        <v>329</v>
      </c>
      <c r="D5" s="61"/>
      <c r="E5" s="61"/>
      <c r="F5" s="61"/>
      <c r="G5" s="61"/>
      <c r="H5" s="61"/>
      <c r="I5" s="61"/>
      <c r="J5" s="61"/>
      <c r="K5" s="62"/>
    </row>
    <row r="6" spans="1:11" s="49" customFormat="1" ht="30" customHeight="1">
      <c r="A6" s="218" t="s">
        <v>330</v>
      </c>
      <c r="B6" s="221" t="s">
        <v>331</v>
      </c>
      <c r="C6" s="63" t="s">
        <v>98</v>
      </c>
      <c r="D6" s="50"/>
      <c r="E6" s="50"/>
      <c r="F6" s="50"/>
      <c r="G6" s="50"/>
      <c r="H6" s="50"/>
      <c r="I6" s="50"/>
      <c r="J6" s="50"/>
      <c r="K6" s="51"/>
    </row>
    <row r="7" spans="1:11" s="49" customFormat="1" ht="30" customHeight="1">
      <c r="A7" s="219"/>
      <c r="B7" s="222"/>
      <c r="C7" s="64" t="s">
        <v>91</v>
      </c>
      <c r="D7" s="54"/>
      <c r="E7" s="54"/>
      <c r="F7" s="55"/>
      <c r="G7" s="54"/>
      <c r="H7" s="54"/>
      <c r="I7" s="55"/>
      <c r="J7" s="54"/>
      <c r="K7" s="56"/>
    </row>
    <row r="8" spans="1:11" s="49" customFormat="1" ht="30" customHeight="1">
      <c r="A8" s="219"/>
      <c r="B8" s="223" t="s">
        <v>332</v>
      </c>
      <c r="C8" s="64" t="s">
        <v>98</v>
      </c>
      <c r="D8" s="54"/>
      <c r="E8" s="54">
        <v>550</v>
      </c>
      <c r="F8" s="55"/>
      <c r="G8" s="54"/>
      <c r="H8" s="54"/>
      <c r="I8" s="55"/>
      <c r="J8" s="54"/>
      <c r="K8" s="56"/>
    </row>
    <row r="9" spans="1:11" s="49" customFormat="1" ht="30" customHeight="1" thickBot="1">
      <c r="A9" s="220"/>
      <c r="B9" s="222"/>
      <c r="C9" s="64" t="s">
        <v>91</v>
      </c>
      <c r="D9" s="65"/>
      <c r="E9" s="65">
        <v>550</v>
      </c>
      <c r="F9" s="66"/>
      <c r="G9" s="65"/>
      <c r="H9" s="65"/>
      <c r="I9" s="66"/>
      <c r="J9" s="65"/>
      <c r="K9" s="67"/>
    </row>
    <row r="10" spans="1:11" s="49" customFormat="1" ht="30" customHeight="1">
      <c r="A10" s="218">
        <v>750</v>
      </c>
      <c r="B10" s="221" t="s">
        <v>331</v>
      </c>
      <c r="C10" s="68" t="s">
        <v>98</v>
      </c>
      <c r="D10" s="224" t="s">
        <v>559</v>
      </c>
      <c r="E10" s="225"/>
      <c r="F10" s="225"/>
      <c r="G10" s="225"/>
      <c r="H10" s="225"/>
      <c r="I10" s="225"/>
      <c r="J10" s="225"/>
      <c r="K10" s="226"/>
    </row>
    <row r="11" spans="1:11" s="49" customFormat="1" ht="30" customHeight="1">
      <c r="A11" s="219"/>
      <c r="B11" s="222"/>
      <c r="C11" s="69" t="s">
        <v>91</v>
      </c>
      <c r="D11" s="227"/>
      <c r="E11" s="228"/>
      <c r="F11" s="228"/>
      <c r="G11" s="228"/>
      <c r="H11" s="228"/>
      <c r="I11" s="228"/>
      <c r="J11" s="228"/>
      <c r="K11" s="229"/>
    </row>
    <row r="12" spans="1:11" s="49" customFormat="1" ht="30" customHeight="1">
      <c r="A12" s="219"/>
      <c r="B12" s="223" t="s">
        <v>332</v>
      </c>
      <c r="C12" s="69" t="s">
        <v>98</v>
      </c>
      <c r="D12" s="227"/>
      <c r="E12" s="228"/>
      <c r="F12" s="228"/>
      <c r="G12" s="228"/>
      <c r="H12" s="228"/>
      <c r="I12" s="228"/>
      <c r="J12" s="228"/>
      <c r="K12" s="229"/>
    </row>
    <row r="13" spans="1:11" s="49" customFormat="1" ht="30" customHeight="1" thickBot="1">
      <c r="A13" s="220"/>
      <c r="B13" s="222"/>
      <c r="C13" s="69" t="s">
        <v>91</v>
      </c>
      <c r="D13" s="227"/>
      <c r="E13" s="228"/>
      <c r="F13" s="228"/>
      <c r="G13" s="228"/>
      <c r="H13" s="228"/>
      <c r="I13" s="228"/>
      <c r="J13" s="228"/>
      <c r="K13" s="229"/>
    </row>
    <row r="14" spans="1:11" s="49" customFormat="1" ht="30" customHeight="1">
      <c r="A14" s="218">
        <v>1000</v>
      </c>
      <c r="B14" s="221" t="s">
        <v>331</v>
      </c>
      <c r="C14" s="68" t="s">
        <v>98</v>
      </c>
      <c r="D14" s="227"/>
      <c r="E14" s="228"/>
      <c r="F14" s="228"/>
      <c r="G14" s="228"/>
      <c r="H14" s="228"/>
      <c r="I14" s="228"/>
      <c r="J14" s="228"/>
      <c r="K14" s="229"/>
    </row>
    <row r="15" spans="1:11" s="49" customFormat="1" ht="30" customHeight="1">
      <c r="A15" s="219"/>
      <c r="B15" s="222"/>
      <c r="C15" s="69" t="s">
        <v>91</v>
      </c>
      <c r="D15" s="227"/>
      <c r="E15" s="228"/>
      <c r="F15" s="228"/>
      <c r="G15" s="228"/>
      <c r="H15" s="228"/>
      <c r="I15" s="228"/>
      <c r="J15" s="228"/>
      <c r="K15" s="229"/>
    </row>
    <row r="16" spans="1:11" s="49" customFormat="1" ht="30" customHeight="1">
      <c r="A16" s="219"/>
      <c r="B16" s="223" t="s">
        <v>332</v>
      </c>
      <c r="C16" s="69" t="s">
        <v>98</v>
      </c>
      <c r="D16" s="227"/>
      <c r="E16" s="228"/>
      <c r="F16" s="228"/>
      <c r="G16" s="228"/>
      <c r="H16" s="228"/>
      <c r="I16" s="228"/>
      <c r="J16" s="228"/>
      <c r="K16" s="229"/>
    </row>
    <row r="17" spans="1:11" s="49" customFormat="1" ht="30" customHeight="1" thickBot="1">
      <c r="A17" s="220"/>
      <c r="B17" s="222"/>
      <c r="C17" s="69" t="s">
        <v>91</v>
      </c>
      <c r="D17" s="227"/>
      <c r="E17" s="228"/>
      <c r="F17" s="228"/>
      <c r="G17" s="228"/>
      <c r="H17" s="228"/>
      <c r="I17" s="228"/>
      <c r="J17" s="228"/>
      <c r="K17" s="229"/>
    </row>
    <row r="18" spans="1:11" s="49" customFormat="1" ht="30" customHeight="1">
      <c r="A18" s="218">
        <v>1250</v>
      </c>
      <c r="B18" s="221" t="s">
        <v>331</v>
      </c>
      <c r="C18" s="68" t="s">
        <v>98</v>
      </c>
      <c r="D18" s="227"/>
      <c r="E18" s="228"/>
      <c r="F18" s="228"/>
      <c r="G18" s="228"/>
      <c r="H18" s="228"/>
      <c r="I18" s="228"/>
      <c r="J18" s="228"/>
      <c r="K18" s="229"/>
    </row>
    <row r="19" spans="1:11" s="49" customFormat="1" ht="30" customHeight="1">
      <c r="A19" s="219"/>
      <c r="B19" s="222"/>
      <c r="C19" s="69" t="s">
        <v>91</v>
      </c>
      <c r="D19" s="227"/>
      <c r="E19" s="228"/>
      <c r="F19" s="228"/>
      <c r="G19" s="228"/>
      <c r="H19" s="228"/>
      <c r="I19" s="228"/>
      <c r="J19" s="228"/>
      <c r="K19" s="229"/>
    </row>
    <row r="20" spans="1:11" s="49" customFormat="1" ht="30" customHeight="1">
      <c r="A20" s="219"/>
      <c r="B20" s="223" t="s">
        <v>332</v>
      </c>
      <c r="C20" s="69" t="s">
        <v>98</v>
      </c>
      <c r="D20" s="227"/>
      <c r="E20" s="228"/>
      <c r="F20" s="228"/>
      <c r="G20" s="228"/>
      <c r="H20" s="228"/>
      <c r="I20" s="228"/>
      <c r="J20" s="228"/>
      <c r="K20" s="229"/>
    </row>
    <row r="21" spans="1:11" s="49" customFormat="1" ht="30" customHeight="1" thickBot="1">
      <c r="A21" s="233"/>
      <c r="B21" s="234"/>
      <c r="C21" s="70" t="s">
        <v>91</v>
      </c>
      <c r="D21" s="230"/>
      <c r="E21" s="231"/>
      <c r="F21" s="231"/>
      <c r="G21" s="231"/>
      <c r="H21" s="231"/>
      <c r="I21" s="231"/>
      <c r="J21" s="231"/>
      <c r="K21" s="232"/>
    </row>
  </sheetData>
  <sheetProtection/>
  <mergeCells count="20">
    <mergeCell ref="A18:A21"/>
    <mergeCell ref="B18:B19"/>
    <mergeCell ref="B20:B21"/>
    <mergeCell ref="A4:C4"/>
    <mergeCell ref="A1:K1"/>
    <mergeCell ref="A3:C3"/>
    <mergeCell ref="D3:E3"/>
    <mergeCell ref="F3:G3"/>
    <mergeCell ref="H3:I3"/>
    <mergeCell ref="J3:K3"/>
    <mergeCell ref="A6:A9"/>
    <mergeCell ref="B6:B7"/>
    <mergeCell ref="B8:B9"/>
    <mergeCell ref="A10:A13"/>
    <mergeCell ref="B10:B11"/>
    <mergeCell ref="D10:K21"/>
    <mergeCell ref="B12:B13"/>
    <mergeCell ref="A14:A17"/>
    <mergeCell ref="B14:B15"/>
    <mergeCell ref="B16:B17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view="pageBreakPreview" zoomScale="90" zoomScaleSheetLayoutView="90" zoomScalePageLayoutView="0" workbookViewId="0" topLeftCell="A1">
      <selection activeCell="U12" sqref="U12"/>
    </sheetView>
  </sheetViews>
  <sheetFormatPr defaultColWidth="9.140625" defaultRowHeight="15"/>
  <cols>
    <col min="2" max="2" width="26.140625" style="0" customWidth="1"/>
    <col min="5" max="5" width="10.7109375" style="0" bestFit="1" customWidth="1"/>
    <col min="7" max="7" width="11.8515625" style="0" bestFit="1" customWidth="1"/>
    <col min="12" max="12" width="10.7109375" style="0" bestFit="1" customWidth="1"/>
  </cols>
  <sheetData>
    <row r="1" spans="1:17" ht="53.25" customHeight="1">
      <c r="A1" s="179" t="s">
        <v>112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</row>
    <row r="3" spans="1:17" ht="15">
      <c r="A3" s="213" t="s">
        <v>47</v>
      </c>
      <c r="B3" s="240" t="s">
        <v>48</v>
      </c>
      <c r="C3" s="213" t="s">
        <v>49</v>
      </c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</row>
    <row r="4" spans="1:17" ht="41.25" customHeight="1">
      <c r="A4" s="213"/>
      <c r="B4" s="213"/>
      <c r="C4" s="213" t="s">
        <v>50</v>
      </c>
      <c r="D4" s="213"/>
      <c r="E4" s="213"/>
      <c r="F4" s="240" t="s">
        <v>51</v>
      </c>
      <c r="G4" s="213"/>
      <c r="H4" s="213"/>
      <c r="I4" s="240" t="s">
        <v>52</v>
      </c>
      <c r="J4" s="213"/>
      <c r="K4" s="213"/>
      <c r="L4" s="240" t="s">
        <v>53</v>
      </c>
      <c r="M4" s="213"/>
      <c r="N4" s="213"/>
      <c r="O4" s="240" t="s">
        <v>54</v>
      </c>
      <c r="P4" s="213"/>
      <c r="Q4" s="213"/>
    </row>
    <row r="5" spans="1:17" ht="33.75">
      <c r="A5" s="213"/>
      <c r="B5" s="213"/>
      <c r="C5" s="27">
        <v>2018</v>
      </c>
      <c r="D5" s="163">
        <v>2019</v>
      </c>
      <c r="E5" s="28" t="s">
        <v>3</v>
      </c>
      <c r="F5" s="149">
        <v>2018</v>
      </c>
      <c r="G5" s="84">
        <v>2019</v>
      </c>
      <c r="H5" s="28" t="s">
        <v>3</v>
      </c>
      <c r="I5" s="149">
        <v>2018</v>
      </c>
      <c r="J5" s="84">
        <v>2019</v>
      </c>
      <c r="K5" s="28" t="s">
        <v>3</v>
      </c>
      <c r="L5" s="149">
        <v>2018</v>
      </c>
      <c r="M5" s="84">
        <v>2019</v>
      </c>
      <c r="N5" s="28" t="s">
        <v>3</v>
      </c>
      <c r="O5" s="84">
        <v>2018</v>
      </c>
      <c r="P5" s="84">
        <v>2019</v>
      </c>
      <c r="Q5" s="28" t="s">
        <v>3</v>
      </c>
    </row>
    <row r="6" spans="1:17" ht="30">
      <c r="A6" s="29">
        <v>1</v>
      </c>
      <c r="B6" s="30" t="s">
        <v>55</v>
      </c>
      <c r="C6" s="118">
        <f>SUM(C7:C12)</f>
        <v>6022</v>
      </c>
      <c r="D6" s="118">
        <f>SUM(D7:D12)</f>
        <v>6370</v>
      </c>
      <c r="E6" s="119">
        <f>D6/C6</f>
        <v>1.0577881102623714</v>
      </c>
      <c r="F6" s="135">
        <f>SUM(F7:F12)</f>
        <v>1408</v>
      </c>
      <c r="G6" s="135">
        <f>SUM(G7:G12)</f>
        <v>3438</v>
      </c>
      <c r="H6" s="119">
        <f>G6/F6</f>
        <v>2.4417613636363638</v>
      </c>
      <c r="I6" s="118"/>
      <c r="J6" s="118"/>
      <c r="K6" s="119"/>
      <c r="L6" s="118">
        <f>SUM(L7:L9)</f>
        <v>209</v>
      </c>
      <c r="M6" s="118">
        <f>SUM(M7:M9)</f>
        <v>145</v>
      </c>
      <c r="N6" s="119">
        <f>M6/L6</f>
        <v>0.69377990430622</v>
      </c>
      <c r="O6" s="86"/>
      <c r="P6" s="86"/>
      <c r="Q6" s="119"/>
    </row>
    <row r="7" spans="1:17" ht="45">
      <c r="A7" s="29" t="s">
        <v>56</v>
      </c>
      <c r="B7" s="30" t="s">
        <v>57</v>
      </c>
      <c r="C7" s="118">
        <v>1389</v>
      </c>
      <c r="D7" s="118">
        <v>1421</v>
      </c>
      <c r="E7" s="119">
        <f>D7/C7</f>
        <v>1.0230381569474443</v>
      </c>
      <c r="F7" s="118">
        <v>784</v>
      </c>
      <c r="G7" s="87">
        <v>2587</v>
      </c>
      <c r="H7" s="119">
        <f>G7/F7</f>
        <v>3.2997448979591835</v>
      </c>
      <c r="I7" s="118"/>
      <c r="J7" s="87"/>
      <c r="K7" s="119"/>
      <c r="L7" s="118">
        <v>169</v>
      </c>
      <c r="M7" s="87">
        <v>103</v>
      </c>
      <c r="N7" s="119">
        <f>M7/L7</f>
        <v>0.6094674556213018</v>
      </c>
      <c r="O7" s="86"/>
      <c r="P7" s="86"/>
      <c r="Q7" s="119"/>
    </row>
    <row r="8" spans="1:17" ht="45">
      <c r="A8" s="29" t="s">
        <v>58</v>
      </c>
      <c r="B8" s="30" t="s">
        <v>59</v>
      </c>
      <c r="C8" s="157">
        <v>288</v>
      </c>
      <c r="D8" s="175">
        <v>304</v>
      </c>
      <c r="E8" s="119">
        <f>D8/C8</f>
        <v>1.0555555555555556</v>
      </c>
      <c r="F8" s="118">
        <v>28</v>
      </c>
      <c r="G8" s="87">
        <v>26</v>
      </c>
      <c r="H8" s="119">
        <f>G8/F8</f>
        <v>0.9285714285714286</v>
      </c>
      <c r="I8" s="118">
        <v>19</v>
      </c>
      <c r="J8" s="87">
        <v>17</v>
      </c>
      <c r="K8" s="119">
        <f>J8/I8</f>
        <v>0.8947368421052632</v>
      </c>
      <c r="L8" s="118">
        <v>12</v>
      </c>
      <c r="M8" s="87">
        <v>10</v>
      </c>
      <c r="N8" s="119">
        <f>M8/L8</f>
        <v>0.8333333333333334</v>
      </c>
      <c r="O8" s="86"/>
      <c r="P8" s="86"/>
      <c r="Q8" s="119"/>
    </row>
    <row r="9" spans="1:17" ht="30">
      <c r="A9" s="29" t="s">
        <v>60</v>
      </c>
      <c r="B9" s="30" t="s">
        <v>61</v>
      </c>
      <c r="C9" s="86">
        <v>4340</v>
      </c>
      <c r="D9" s="86">
        <v>4640</v>
      </c>
      <c r="E9" s="119">
        <f>D9/C9</f>
        <v>1.0691244239631337</v>
      </c>
      <c r="F9" s="86">
        <v>596</v>
      </c>
      <c r="G9" s="86">
        <v>825</v>
      </c>
      <c r="H9" s="119">
        <f>G9/F9</f>
        <v>1.3842281879194631</v>
      </c>
      <c r="I9" s="86"/>
      <c r="J9" s="86"/>
      <c r="K9" s="119"/>
      <c r="L9" s="86">
        <v>28</v>
      </c>
      <c r="M9" s="86">
        <v>32</v>
      </c>
      <c r="N9" s="119">
        <f>M9/L9</f>
        <v>1.1428571428571428</v>
      </c>
      <c r="O9" s="86"/>
      <c r="P9" s="86"/>
      <c r="Q9" s="119"/>
    </row>
    <row r="10" spans="1:17" ht="15">
      <c r="A10" s="29" t="s">
        <v>62</v>
      </c>
      <c r="B10" s="104" t="s">
        <v>76</v>
      </c>
      <c r="C10" s="118"/>
      <c r="D10" s="87"/>
      <c r="E10" s="119"/>
      <c r="F10" s="118"/>
      <c r="G10" s="87"/>
      <c r="H10" s="119"/>
      <c r="I10" s="86"/>
      <c r="J10" s="86"/>
      <c r="K10" s="119"/>
      <c r="L10" s="31"/>
      <c r="M10" s="31"/>
      <c r="N10" s="119"/>
      <c r="O10" s="86"/>
      <c r="P10" s="86"/>
      <c r="Q10" s="119"/>
    </row>
    <row r="11" spans="1:17" ht="45">
      <c r="A11" s="29" t="s">
        <v>63</v>
      </c>
      <c r="B11" s="30" t="s">
        <v>64</v>
      </c>
      <c r="C11" s="118">
        <v>5</v>
      </c>
      <c r="D11" s="87">
        <v>5</v>
      </c>
      <c r="E11" s="119">
        <f>D11/C11</f>
        <v>1</v>
      </c>
      <c r="F11" s="87"/>
      <c r="G11" s="87"/>
      <c r="H11" s="119"/>
      <c r="I11" s="86"/>
      <c r="J11" s="86"/>
      <c r="K11" s="119"/>
      <c r="L11" s="86"/>
      <c r="M11" s="86"/>
      <c r="N11" s="119"/>
      <c r="O11" s="86"/>
      <c r="P11" s="86"/>
      <c r="Q11" s="119"/>
    </row>
    <row r="12" spans="1:17" ht="45" customHeight="1">
      <c r="A12" s="29" t="s">
        <v>65</v>
      </c>
      <c r="B12" s="30" t="s">
        <v>66</v>
      </c>
      <c r="C12" s="86"/>
      <c r="D12" s="86"/>
      <c r="E12" s="119"/>
      <c r="F12" s="86"/>
      <c r="G12" s="86"/>
      <c r="H12" s="119"/>
      <c r="I12" s="87"/>
      <c r="J12" s="87"/>
      <c r="K12" s="119"/>
      <c r="L12" s="86"/>
      <c r="M12" s="86"/>
      <c r="N12" s="119"/>
      <c r="O12" s="86"/>
      <c r="P12" s="86"/>
      <c r="Q12" s="119"/>
    </row>
    <row r="13" spans="1:17" ht="17.25">
      <c r="A13" s="32">
        <v>2</v>
      </c>
      <c r="B13" s="30" t="s">
        <v>67</v>
      </c>
      <c r="C13" s="118"/>
      <c r="D13" s="87"/>
      <c r="E13" s="119"/>
      <c r="F13" s="118">
        <f>SUM(F14:F21)</f>
        <v>183</v>
      </c>
      <c r="G13" s="87"/>
      <c r="H13" s="119">
        <f>G13/F13</f>
        <v>0</v>
      </c>
      <c r="I13" s="87">
        <v>2</v>
      </c>
      <c r="J13" s="87"/>
      <c r="K13" s="119">
        <f>J13/I13</f>
        <v>0</v>
      </c>
      <c r="L13" s="87">
        <v>13</v>
      </c>
      <c r="M13" s="118">
        <v>13</v>
      </c>
      <c r="N13" s="119">
        <f>M13/L13</f>
        <v>1</v>
      </c>
      <c r="O13" s="87"/>
      <c r="P13" s="87"/>
      <c r="Q13" s="87"/>
    </row>
    <row r="14" spans="1:17" ht="45">
      <c r="A14" s="29" t="s">
        <v>68</v>
      </c>
      <c r="B14" s="30" t="s">
        <v>57</v>
      </c>
      <c r="C14" s="118"/>
      <c r="D14" s="87"/>
      <c r="E14" s="119"/>
      <c r="F14" s="118"/>
      <c r="G14" s="87"/>
      <c r="H14" s="119"/>
      <c r="I14" s="87"/>
      <c r="J14" s="87"/>
      <c r="K14" s="119"/>
      <c r="L14" s="87"/>
      <c r="M14" s="87"/>
      <c r="N14" s="119"/>
      <c r="O14" s="87"/>
      <c r="P14" s="87"/>
      <c r="Q14" s="87"/>
    </row>
    <row r="15" spans="1:17" ht="31.5" customHeight="1">
      <c r="A15" s="29" t="s">
        <v>69</v>
      </c>
      <c r="B15" s="30" t="s">
        <v>70</v>
      </c>
      <c r="C15" s="118"/>
      <c r="D15" s="87"/>
      <c r="E15" s="119"/>
      <c r="F15" s="89"/>
      <c r="G15" s="89"/>
      <c r="H15" s="119"/>
      <c r="I15" s="87"/>
      <c r="J15" s="87"/>
      <c r="K15" s="119"/>
      <c r="L15" s="89"/>
      <c r="M15" s="89"/>
      <c r="N15" s="119"/>
      <c r="O15" s="87"/>
      <c r="P15" s="87"/>
      <c r="Q15" s="87"/>
    </row>
    <row r="16" spans="1:17" ht="32.25">
      <c r="A16" s="29" t="s">
        <v>71</v>
      </c>
      <c r="B16" s="30" t="s">
        <v>72</v>
      </c>
      <c r="C16" s="118"/>
      <c r="D16" s="87"/>
      <c r="E16" s="119"/>
      <c r="F16" s="118">
        <v>183</v>
      </c>
      <c r="G16" s="87">
        <v>135</v>
      </c>
      <c r="H16" s="119">
        <f>G16/F16</f>
        <v>0.7377049180327869</v>
      </c>
      <c r="I16" s="87"/>
      <c r="J16" s="87"/>
      <c r="K16" s="119"/>
      <c r="L16" s="89"/>
      <c r="M16" s="89"/>
      <c r="N16" s="119"/>
      <c r="O16" s="87"/>
      <c r="P16" s="87"/>
      <c r="Q16" s="87"/>
    </row>
    <row r="17" spans="1:17" ht="45">
      <c r="A17" s="29" t="s">
        <v>73</v>
      </c>
      <c r="B17" s="30" t="s">
        <v>59</v>
      </c>
      <c r="C17" s="118"/>
      <c r="D17" s="87"/>
      <c r="E17" s="119"/>
      <c r="F17" s="118"/>
      <c r="G17" s="87"/>
      <c r="H17" s="119"/>
      <c r="I17" s="118">
        <v>1</v>
      </c>
      <c r="J17" s="87">
        <v>1</v>
      </c>
      <c r="K17" s="119">
        <f>J17/I17</f>
        <v>1</v>
      </c>
      <c r="L17" s="118">
        <v>10</v>
      </c>
      <c r="M17" s="87">
        <v>6</v>
      </c>
      <c r="N17" s="119">
        <f>M17/L17</f>
        <v>0.6</v>
      </c>
      <c r="O17" s="87"/>
      <c r="P17" s="87"/>
      <c r="Q17" s="88"/>
    </row>
    <row r="18" spans="1:17" ht="30">
      <c r="A18" s="29" t="s">
        <v>74</v>
      </c>
      <c r="B18" s="30" t="s">
        <v>61</v>
      </c>
      <c r="C18" s="118"/>
      <c r="D18" s="87"/>
      <c r="E18" s="119"/>
      <c r="F18" s="118"/>
      <c r="G18" s="87"/>
      <c r="H18" s="119"/>
      <c r="I18" s="118"/>
      <c r="J18" s="87"/>
      <c r="K18" s="119"/>
      <c r="L18" s="118"/>
      <c r="M18" s="87"/>
      <c r="N18" s="119"/>
      <c r="O18" s="87"/>
      <c r="P18" s="87"/>
      <c r="Q18" s="87"/>
    </row>
    <row r="19" spans="1:17" ht="15">
      <c r="A19" s="29" t="s">
        <v>75</v>
      </c>
      <c r="B19" s="30" t="s">
        <v>76</v>
      </c>
      <c r="C19" s="118"/>
      <c r="D19" s="87"/>
      <c r="E19" s="119"/>
      <c r="F19" s="118"/>
      <c r="G19" s="87"/>
      <c r="H19" s="119"/>
      <c r="I19" s="118"/>
      <c r="J19" s="87"/>
      <c r="K19" s="119"/>
      <c r="L19" s="118"/>
      <c r="M19" s="87"/>
      <c r="N19" s="119"/>
      <c r="O19" s="87"/>
      <c r="P19" s="87"/>
      <c r="Q19" s="87"/>
    </row>
    <row r="20" spans="1:17" ht="42.75" customHeight="1">
      <c r="A20" s="29" t="s">
        <v>77</v>
      </c>
      <c r="B20" s="30" t="s">
        <v>78</v>
      </c>
      <c r="C20" s="118"/>
      <c r="D20" s="87"/>
      <c r="E20" s="119"/>
      <c r="F20" s="118"/>
      <c r="G20" s="87"/>
      <c r="H20" s="119"/>
      <c r="I20" s="118"/>
      <c r="J20" s="87"/>
      <c r="K20" s="119"/>
      <c r="L20" s="118"/>
      <c r="M20" s="87"/>
      <c r="N20" s="119"/>
      <c r="O20" s="87"/>
      <c r="P20" s="87"/>
      <c r="Q20" s="87"/>
    </row>
    <row r="21" spans="1:17" ht="15">
      <c r="A21" s="29" t="s">
        <v>79</v>
      </c>
      <c r="B21" s="30" t="s">
        <v>66</v>
      </c>
      <c r="C21" s="118"/>
      <c r="D21" s="87"/>
      <c r="E21" s="119"/>
      <c r="F21" s="118"/>
      <c r="G21" s="87"/>
      <c r="H21" s="119"/>
      <c r="I21" s="118"/>
      <c r="J21" s="87"/>
      <c r="K21" s="119"/>
      <c r="L21" s="118"/>
      <c r="M21" s="87"/>
      <c r="N21" s="119"/>
      <c r="O21" s="87"/>
      <c r="P21" s="87"/>
      <c r="Q21" s="87"/>
    </row>
    <row r="22" spans="1:17" ht="15">
      <c r="A22" s="29" t="s">
        <v>80</v>
      </c>
      <c r="B22" s="30" t="s">
        <v>81</v>
      </c>
      <c r="C22" s="118">
        <f>SUM(C23:C26)</f>
        <v>4667</v>
      </c>
      <c r="D22" s="118">
        <f>SUM(D23:D26)</f>
        <v>4944</v>
      </c>
      <c r="E22" s="119">
        <f>D22/C22</f>
        <v>1.0593529033640454</v>
      </c>
      <c r="F22" s="118">
        <f>SUM(F23:F26)</f>
        <v>750</v>
      </c>
      <c r="G22" s="118">
        <f>SUM(G23:G26)</f>
        <v>851</v>
      </c>
      <c r="H22" s="119">
        <f>G22/F22</f>
        <v>1.1346666666666667</v>
      </c>
      <c r="I22" s="118">
        <f>SUM(I23:I25)</f>
        <v>16</v>
      </c>
      <c r="J22" s="118">
        <f>SUM(J23:J25)</f>
        <v>17</v>
      </c>
      <c r="K22" s="119">
        <f>J22/I22</f>
        <v>1.0625</v>
      </c>
      <c r="L22" s="158">
        <v>149</v>
      </c>
      <c r="M22" s="158">
        <v>149</v>
      </c>
      <c r="N22" s="119">
        <f>M22/L22</f>
        <v>1</v>
      </c>
      <c r="O22" s="87"/>
      <c r="P22" s="87"/>
      <c r="Q22" s="87"/>
    </row>
    <row r="23" spans="1:17" ht="30">
      <c r="A23" s="29" t="s">
        <v>82</v>
      </c>
      <c r="B23" s="30" t="s">
        <v>83</v>
      </c>
      <c r="C23" s="129">
        <v>327</v>
      </c>
      <c r="D23" s="129">
        <v>304</v>
      </c>
      <c r="E23" s="119">
        <f>D23/C23</f>
        <v>0.9296636085626911</v>
      </c>
      <c r="F23" s="118">
        <v>97</v>
      </c>
      <c r="G23" s="87">
        <v>26</v>
      </c>
      <c r="H23" s="119">
        <f>G23/F23</f>
        <v>0.26804123711340205</v>
      </c>
      <c r="I23" s="118">
        <v>16</v>
      </c>
      <c r="J23" s="118">
        <v>17</v>
      </c>
      <c r="K23" s="119">
        <f>J23/I23</f>
        <v>1.0625</v>
      </c>
      <c r="L23" s="129">
        <v>149</v>
      </c>
      <c r="M23" s="129">
        <v>10</v>
      </c>
      <c r="N23" s="119">
        <f>M23/L23</f>
        <v>0.06711409395973154</v>
      </c>
      <c r="O23" s="87"/>
      <c r="P23" s="87"/>
      <c r="Q23" s="87"/>
    </row>
    <row r="24" spans="1:17" ht="60">
      <c r="A24" s="29" t="s">
        <v>84</v>
      </c>
      <c r="B24" s="30" t="s">
        <v>85</v>
      </c>
      <c r="C24" s="118"/>
      <c r="D24" s="87"/>
      <c r="E24" s="119"/>
      <c r="F24" s="118"/>
      <c r="G24" s="87"/>
      <c r="H24" s="119"/>
      <c r="I24" s="87"/>
      <c r="J24" s="118"/>
      <c r="K24" s="119"/>
      <c r="L24" s="87"/>
      <c r="M24" s="87"/>
      <c r="N24" s="119"/>
      <c r="O24" s="87"/>
      <c r="P24" s="87"/>
      <c r="Q24" s="87"/>
    </row>
    <row r="25" spans="1:17" ht="45">
      <c r="A25" s="29" t="s">
        <v>86</v>
      </c>
      <c r="B25" s="30" t="s">
        <v>87</v>
      </c>
      <c r="C25" s="177">
        <v>4340</v>
      </c>
      <c r="D25" s="176">
        <v>4640</v>
      </c>
      <c r="E25" s="119">
        <f>D25/C25</f>
        <v>1.0691244239631337</v>
      </c>
      <c r="F25" s="118">
        <v>653</v>
      </c>
      <c r="G25" s="87">
        <v>825</v>
      </c>
      <c r="H25" s="119">
        <f>G25/F25</f>
        <v>1.2633996937212864</v>
      </c>
      <c r="I25" s="87"/>
      <c r="J25" s="118"/>
      <c r="K25" s="119"/>
      <c r="L25" s="87"/>
      <c r="M25" s="87"/>
      <c r="N25" s="119"/>
      <c r="O25" s="87"/>
      <c r="P25" s="87"/>
      <c r="Q25" s="87"/>
    </row>
    <row r="26" spans="1:17" ht="15">
      <c r="A26" s="29" t="s">
        <v>88</v>
      </c>
      <c r="B26" s="30" t="s">
        <v>66</v>
      </c>
      <c r="C26" s="118"/>
      <c r="D26" s="87"/>
      <c r="E26" s="119"/>
      <c r="F26" s="87"/>
      <c r="G26" s="87"/>
      <c r="H26" s="119"/>
      <c r="I26" s="87"/>
      <c r="J26" s="118"/>
      <c r="K26" s="119"/>
      <c r="L26" s="87"/>
      <c r="M26" s="87"/>
      <c r="N26" s="119"/>
      <c r="O26" s="87"/>
      <c r="P26" s="87"/>
      <c r="Q26" s="87"/>
    </row>
    <row r="27" ht="15">
      <c r="B27" s="33"/>
    </row>
    <row r="28" ht="15">
      <c r="B28" s="33"/>
    </row>
    <row r="29" ht="15">
      <c r="B29" s="33"/>
    </row>
    <row r="30" ht="15">
      <c r="B30" s="33"/>
    </row>
    <row r="31" ht="15">
      <c r="B31" s="33"/>
    </row>
    <row r="32" ht="15">
      <c r="B32" s="33"/>
    </row>
    <row r="33" ht="15">
      <c r="B33" s="33"/>
    </row>
    <row r="34" ht="15">
      <c r="B34" s="33"/>
    </row>
    <row r="35" ht="15">
      <c r="B35" s="33"/>
    </row>
    <row r="36" ht="15">
      <c r="B36" s="33"/>
    </row>
    <row r="37" ht="15">
      <c r="B37" s="33"/>
    </row>
    <row r="38" ht="15">
      <c r="B38" s="33"/>
    </row>
    <row r="39" ht="15">
      <c r="B39" s="33"/>
    </row>
    <row r="40" ht="15">
      <c r="B40" s="33"/>
    </row>
    <row r="41" ht="15">
      <c r="B41" s="33"/>
    </row>
    <row r="42" ht="15">
      <c r="B42" s="33"/>
    </row>
    <row r="43" ht="15">
      <c r="B43" s="33"/>
    </row>
    <row r="44" ht="15">
      <c r="B44" s="33"/>
    </row>
    <row r="45" ht="15">
      <c r="B45" s="33"/>
    </row>
    <row r="46" ht="15">
      <c r="B46" s="33"/>
    </row>
    <row r="47" ht="15">
      <c r="B47" s="33"/>
    </row>
    <row r="48" ht="15">
      <c r="B48" s="33"/>
    </row>
    <row r="49" ht="15">
      <c r="B49" s="33"/>
    </row>
    <row r="50" ht="15">
      <c r="B50" s="33"/>
    </row>
    <row r="51" ht="15">
      <c r="B51" s="33"/>
    </row>
    <row r="52" ht="15">
      <c r="B52" s="33"/>
    </row>
    <row r="53" ht="15">
      <c r="B53" s="33"/>
    </row>
    <row r="54" ht="15">
      <c r="B54" s="33"/>
    </row>
    <row r="55" ht="15">
      <c r="B55" s="33"/>
    </row>
    <row r="56" ht="15">
      <c r="B56" s="33"/>
    </row>
    <row r="57" ht="15">
      <c r="B57" s="33"/>
    </row>
    <row r="58" ht="15">
      <c r="B58" s="33"/>
    </row>
    <row r="59" ht="15">
      <c r="B59" s="33"/>
    </row>
    <row r="60" ht="15">
      <c r="B60" s="33"/>
    </row>
    <row r="61" ht="15">
      <c r="B61" s="33"/>
    </row>
    <row r="62" ht="15">
      <c r="B62" s="33"/>
    </row>
    <row r="63" ht="15">
      <c r="B63" s="33"/>
    </row>
    <row r="64" ht="15">
      <c r="B64" s="33"/>
    </row>
    <row r="65" ht="15">
      <c r="B65" s="33"/>
    </row>
    <row r="66" ht="15">
      <c r="B66" s="33"/>
    </row>
    <row r="67" ht="15">
      <c r="B67" s="33"/>
    </row>
    <row r="68" ht="15">
      <c r="B68" s="33"/>
    </row>
  </sheetData>
  <sheetProtection/>
  <mergeCells count="9">
    <mergeCell ref="A1:Q1"/>
    <mergeCell ref="A3:A5"/>
    <mergeCell ref="B3:B5"/>
    <mergeCell ref="C3:Q3"/>
    <mergeCell ref="C4:E4"/>
    <mergeCell ref="F4:H4"/>
    <mergeCell ref="I4:K4"/>
    <mergeCell ref="L4:N4"/>
    <mergeCell ref="O4:Q4"/>
  </mergeCells>
  <printOptions/>
  <pageMargins left="0.7" right="0.7" top="0.75" bottom="0.75" header="0.3" footer="0.3"/>
  <pageSetup fitToHeight="0" fitToWidth="1" horizontalDpi="600" verticalDpi="600" orientation="portrait" paperSize="9" scale="4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view="pageBreakPreview" zoomScale="90" zoomScaleSheetLayoutView="90" zoomScalePageLayoutView="0" workbookViewId="0" topLeftCell="C1">
      <selection activeCell="H5" sqref="H5"/>
    </sheetView>
  </sheetViews>
  <sheetFormatPr defaultColWidth="9.140625" defaultRowHeight="15"/>
  <cols>
    <col min="1" max="1" width="4.28125" style="0" customWidth="1"/>
    <col min="2" max="2" width="19.140625" style="0" customWidth="1"/>
    <col min="3" max="3" width="25.00390625" style="0" customWidth="1"/>
    <col min="4" max="4" width="28.8515625" style="0" customWidth="1"/>
    <col min="5" max="5" width="16.57421875" style="0" customWidth="1"/>
    <col min="6" max="6" width="11.421875" style="0" customWidth="1"/>
    <col min="7" max="7" width="60.00390625" style="0" customWidth="1"/>
    <col min="8" max="8" width="11.00390625" style="0" customWidth="1"/>
    <col min="11" max="11" width="20.421875" style="0" customWidth="1"/>
  </cols>
  <sheetData>
    <row r="1" spans="1:11" ht="15">
      <c r="A1" s="239" t="s">
        <v>353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3" spans="1:14" ht="135">
      <c r="A3" s="73" t="s">
        <v>0</v>
      </c>
      <c r="B3" s="73" t="s">
        <v>354</v>
      </c>
      <c r="C3" s="73" t="s">
        <v>355</v>
      </c>
      <c r="D3" s="73" t="s">
        <v>356</v>
      </c>
      <c r="E3" s="73" t="s">
        <v>357</v>
      </c>
      <c r="F3" s="73" t="s">
        <v>358</v>
      </c>
      <c r="G3" s="73" t="s">
        <v>359</v>
      </c>
      <c r="H3" s="73" t="s">
        <v>360</v>
      </c>
      <c r="I3" s="73" t="s">
        <v>361</v>
      </c>
      <c r="J3" s="73" t="s">
        <v>362</v>
      </c>
      <c r="K3" s="73" t="s">
        <v>363</v>
      </c>
      <c r="L3" s="33"/>
      <c r="M3" s="33"/>
      <c r="N3" s="33"/>
    </row>
    <row r="4" spans="1:11" s="80" customFormat="1" ht="15">
      <c r="A4" s="40">
        <v>1</v>
      </c>
      <c r="B4" s="40">
        <v>2</v>
      </c>
      <c r="C4" s="40">
        <v>3</v>
      </c>
      <c r="D4" s="40">
        <v>4</v>
      </c>
      <c r="E4" s="40">
        <v>5</v>
      </c>
      <c r="F4" s="40">
        <v>6</v>
      </c>
      <c r="G4" s="40">
        <v>7</v>
      </c>
      <c r="H4" s="40">
        <v>8</v>
      </c>
      <c r="I4" s="40">
        <v>9</v>
      </c>
      <c r="J4" s="40">
        <v>10</v>
      </c>
      <c r="K4" s="40">
        <v>11</v>
      </c>
    </row>
    <row r="5" spans="1:11" ht="60">
      <c r="A5" s="71">
        <v>1</v>
      </c>
      <c r="B5" s="71" t="s">
        <v>364</v>
      </c>
      <c r="C5" s="90" t="s">
        <v>365</v>
      </c>
      <c r="D5" s="91" t="s">
        <v>413</v>
      </c>
      <c r="E5" s="97" t="s">
        <v>414</v>
      </c>
      <c r="F5" s="29" t="s">
        <v>374</v>
      </c>
      <c r="G5" s="91" t="s">
        <v>415</v>
      </c>
      <c r="H5" s="90">
        <v>6370</v>
      </c>
      <c r="I5" s="90">
        <v>10</v>
      </c>
      <c r="J5" s="90">
        <v>5</v>
      </c>
      <c r="K5" s="90">
        <v>0</v>
      </c>
    </row>
    <row r="6" spans="1:11" ht="15">
      <c r="A6" s="71">
        <v>2</v>
      </c>
      <c r="B6" s="93" t="s">
        <v>366</v>
      </c>
      <c r="C6" s="94"/>
      <c r="D6" s="95"/>
      <c r="E6" s="94"/>
      <c r="F6" s="96"/>
      <c r="G6" s="95"/>
      <c r="H6" s="94"/>
      <c r="I6" s="94"/>
      <c r="J6" s="94"/>
      <c r="K6" s="94"/>
    </row>
    <row r="7" spans="1:11" ht="15">
      <c r="A7" s="71">
        <v>3</v>
      </c>
      <c r="B7" s="93" t="s">
        <v>367</v>
      </c>
      <c r="C7" s="94"/>
      <c r="D7" s="95"/>
      <c r="E7" s="94"/>
      <c r="F7" s="96"/>
      <c r="G7" s="95"/>
      <c r="H7" s="94"/>
      <c r="I7" s="94"/>
      <c r="J7" s="94"/>
      <c r="K7" s="94"/>
    </row>
    <row r="8" spans="1:11" ht="15">
      <c r="A8" s="71">
        <v>4</v>
      </c>
      <c r="B8" s="93" t="s">
        <v>368</v>
      </c>
      <c r="C8" s="94"/>
      <c r="D8" s="95"/>
      <c r="E8" s="94"/>
      <c r="F8" s="96"/>
      <c r="G8" s="95"/>
      <c r="H8" s="94"/>
      <c r="I8" s="94"/>
      <c r="J8" s="94"/>
      <c r="K8" s="94"/>
    </row>
    <row r="9" spans="1:11" ht="15">
      <c r="A9" s="71">
        <v>5</v>
      </c>
      <c r="B9" s="93" t="s">
        <v>369</v>
      </c>
      <c r="C9" s="94"/>
      <c r="D9" s="95"/>
      <c r="E9" s="94"/>
      <c r="F9" s="96"/>
      <c r="G9" s="95"/>
      <c r="H9" s="94"/>
      <c r="I9" s="94"/>
      <c r="J9" s="94"/>
      <c r="K9" s="94"/>
    </row>
    <row r="10" spans="1:11" ht="15">
      <c r="A10" s="71">
        <v>6</v>
      </c>
      <c r="B10" s="93" t="s">
        <v>370</v>
      </c>
      <c r="C10" s="94"/>
      <c r="D10" s="95"/>
      <c r="E10" s="94"/>
      <c r="F10" s="96"/>
      <c r="G10" s="95"/>
      <c r="H10" s="94"/>
      <c r="I10" s="94"/>
      <c r="J10" s="94"/>
      <c r="K10" s="94"/>
    </row>
    <row r="11" spans="1:11" ht="15">
      <c r="A11" s="71">
        <v>7</v>
      </c>
      <c r="B11" s="93" t="s">
        <v>371</v>
      </c>
      <c r="C11" s="94"/>
      <c r="D11" s="95"/>
      <c r="E11" s="94"/>
      <c r="F11" s="96"/>
      <c r="G11" s="95"/>
      <c r="H11" s="94"/>
      <c r="I11" s="94"/>
      <c r="J11" s="94"/>
      <c r="K11" s="94"/>
    </row>
    <row r="12" spans="1:11" ht="15">
      <c r="A12" s="71">
        <v>8</v>
      </c>
      <c r="B12" s="93" t="s">
        <v>372</v>
      </c>
      <c r="C12" s="94"/>
      <c r="D12" s="95"/>
      <c r="E12" s="94"/>
      <c r="F12" s="96"/>
      <c r="G12" s="95"/>
      <c r="H12" s="94"/>
      <c r="I12" s="94"/>
      <c r="J12" s="94"/>
      <c r="K12" s="94"/>
    </row>
    <row r="13" spans="1:11" ht="15">
      <c r="A13" s="71">
        <v>9</v>
      </c>
      <c r="B13" s="93" t="s">
        <v>373</v>
      </c>
      <c r="C13" s="94"/>
      <c r="D13" s="95"/>
      <c r="E13" s="94"/>
      <c r="F13" s="96"/>
      <c r="G13" s="95"/>
      <c r="H13" s="94"/>
      <c r="I13" s="94"/>
      <c r="J13" s="94"/>
      <c r="K13" s="94"/>
    </row>
  </sheetData>
  <sheetProtection/>
  <mergeCells count="1">
    <mergeCell ref="A1:K1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9"/>
  <sheetViews>
    <sheetView view="pageBreakPreview" zoomScale="120" zoomScaleSheetLayoutView="120" zoomScalePageLayoutView="0" workbookViewId="0" topLeftCell="A1">
      <selection activeCell="D5" sqref="D5:D6"/>
    </sheetView>
  </sheetViews>
  <sheetFormatPr defaultColWidth="9.140625" defaultRowHeight="15"/>
  <cols>
    <col min="1" max="1" width="18.7109375" style="0" customWidth="1"/>
    <col min="2" max="2" width="52.421875" style="0" customWidth="1"/>
    <col min="3" max="3" width="12.140625" style="0" customWidth="1"/>
    <col min="4" max="4" width="19.8515625" style="0" customWidth="1"/>
  </cols>
  <sheetData>
    <row r="1" spans="1:4" ht="15">
      <c r="A1" s="239" t="s">
        <v>375</v>
      </c>
      <c r="B1" s="239"/>
      <c r="C1" s="239"/>
      <c r="D1" s="239"/>
    </row>
    <row r="2" spans="1:4" ht="15">
      <c r="A2" s="72"/>
      <c r="B2" s="72"/>
      <c r="C2" s="72"/>
      <c r="D2" s="72"/>
    </row>
    <row r="3" spans="1:4" ht="15">
      <c r="A3" s="71" t="s">
        <v>0</v>
      </c>
      <c r="B3" s="71" t="s">
        <v>376</v>
      </c>
      <c r="C3" s="71"/>
      <c r="D3" s="71"/>
    </row>
    <row r="4" spans="1:4" ht="90">
      <c r="A4" s="71">
        <v>1</v>
      </c>
      <c r="B4" s="92" t="s">
        <v>386</v>
      </c>
      <c r="C4" s="73" t="s">
        <v>377</v>
      </c>
      <c r="D4" s="73" t="s">
        <v>412</v>
      </c>
    </row>
    <row r="5" spans="1:4" ht="30">
      <c r="A5" s="71">
        <v>2</v>
      </c>
      <c r="B5" s="82" t="s">
        <v>378</v>
      </c>
      <c r="C5" s="73" t="s">
        <v>379</v>
      </c>
      <c r="D5" s="148">
        <v>2587</v>
      </c>
    </row>
    <row r="6" spans="1:4" ht="30">
      <c r="A6" s="29" t="s">
        <v>68</v>
      </c>
      <c r="B6" s="82" t="s">
        <v>380</v>
      </c>
      <c r="C6" s="73" t="s">
        <v>379</v>
      </c>
      <c r="D6" s="162">
        <v>2587</v>
      </c>
    </row>
    <row r="7" spans="1:4" ht="45">
      <c r="A7" s="29" t="s">
        <v>73</v>
      </c>
      <c r="B7" s="82" t="s">
        <v>381</v>
      </c>
      <c r="C7" s="73" t="s">
        <v>379</v>
      </c>
      <c r="D7" s="71">
        <v>0</v>
      </c>
    </row>
    <row r="8" spans="1:4" ht="45">
      <c r="A8" s="71">
        <v>3</v>
      </c>
      <c r="B8" s="82" t="s">
        <v>382</v>
      </c>
      <c r="C8" s="73" t="s">
        <v>383</v>
      </c>
      <c r="D8" s="71" t="s">
        <v>384</v>
      </c>
    </row>
    <row r="9" spans="1:4" ht="45">
      <c r="A9" s="71">
        <v>4</v>
      </c>
      <c r="B9" s="82" t="s">
        <v>385</v>
      </c>
      <c r="C9" s="73" t="s">
        <v>383</v>
      </c>
      <c r="D9" s="71" t="s">
        <v>384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6"/>
  <sheetViews>
    <sheetView tabSelected="1" view="pageBreakPreview" zoomScale="110" zoomScaleSheetLayoutView="110" zoomScalePageLayoutView="0" workbookViewId="0" topLeftCell="A1">
      <selection activeCell="N31" sqref="N31"/>
    </sheetView>
  </sheetViews>
  <sheetFormatPr defaultColWidth="9.140625" defaultRowHeight="15"/>
  <sheetData>
    <row r="1" ht="15">
      <c r="A1" t="s">
        <v>387</v>
      </c>
    </row>
    <row r="3" ht="15">
      <c r="A3" s="83" t="s">
        <v>388</v>
      </c>
    </row>
    <row r="4" ht="15">
      <c r="A4" s="83" t="s">
        <v>389</v>
      </c>
    </row>
    <row r="5" ht="15">
      <c r="A5" s="83" t="s">
        <v>390</v>
      </c>
    </row>
    <row r="6" ht="15">
      <c r="A6" s="83"/>
    </row>
  </sheetData>
  <sheetProtection/>
  <printOptions/>
  <pageMargins left="0.7" right="0.7" top="0.75" bottom="0.75" header="0.3" footer="0.3"/>
  <pageSetup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view="pageBreakPreview" zoomScale="180" zoomScaleSheetLayoutView="180" zoomScalePageLayoutView="0" workbookViewId="0" topLeftCell="A1">
      <selection activeCell="H9" sqref="H9"/>
    </sheetView>
  </sheetViews>
  <sheetFormatPr defaultColWidth="9.140625" defaultRowHeight="15"/>
  <cols>
    <col min="1" max="1" width="53.421875" style="0" customWidth="1"/>
    <col min="3" max="3" width="9.140625" style="0" customWidth="1"/>
    <col min="4" max="4" width="11.28125" style="0" customWidth="1"/>
    <col min="19" max="19" width="29.8515625" style="0" customWidth="1"/>
  </cols>
  <sheetData>
    <row r="1" spans="1:4" ht="63" customHeight="1">
      <c r="A1" s="178" t="s">
        <v>298</v>
      </c>
      <c r="B1" s="178"/>
      <c r="C1" s="178"/>
      <c r="D1" s="178"/>
    </row>
    <row r="3" spans="1:4" ht="15">
      <c r="A3" s="31"/>
      <c r="B3" s="136">
        <v>2019</v>
      </c>
      <c r="C3" s="136">
        <v>2018</v>
      </c>
      <c r="D3" s="31" t="s">
        <v>346</v>
      </c>
    </row>
    <row r="4" spans="1:4" ht="15">
      <c r="A4" s="31" t="s">
        <v>348</v>
      </c>
      <c r="B4" s="138">
        <v>76419</v>
      </c>
      <c r="C4" s="138">
        <v>77132</v>
      </c>
      <c r="D4" s="81">
        <f>B4-C4</f>
        <v>-713</v>
      </c>
    </row>
    <row r="5" spans="1:4" ht="15.75" thickBot="1">
      <c r="A5" s="31" t="s">
        <v>349</v>
      </c>
      <c r="B5" s="137">
        <v>70931</v>
      </c>
      <c r="C5" s="137">
        <v>72122</v>
      </c>
      <c r="D5" s="138">
        <f>B5-C5</f>
        <v>-1191</v>
      </c>
    </row>
    <row r="6" spans="1:4" ht="15.75" thickBot="1">
      <c r="A6" s="31" t="s">
        <v>350</v>
      </c>
      <c r="B6" s="137">
        <v>5488</v>
      </c>
      <c r="C6" s="137">
        <v>5010</v>
      </c>
      <c r="D6" s="138">
        <f>B6-C6</f>
        <v>478</v>
      </c>
    </row>
    <row r="7" spans="1:4" ht="15">
      <c r="A7" s="31" t="s">
        <v>351</v>
      </c>
      <c r="B7" s="136">
        <v>1191</v>
      </c>
      <c r="C7" s="136">
        <v>1205</v>
      </c>
      <c r="D7" s="138">
        <f>B7-C7</f>
        <v>-14</v>
      </c>
    </row>
    <row r="8" spans="1:4" ht="15">
      <c r="A8" s="31" t="s">
        <v>352</v>
      </c>
      <c r="B8" s="136">
        <v>2537</v>
      </c>
      <c r="C8" s="136">
        <v>2335</v>
      </c>
      <c r="D8" s="138">
        <f>B8-C8</f>
        <v>202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6"/>
  <sheetViews>
    <sheetView view="pageBreakPreview" zoomScale="140" zoomScaleSheetLayoutView="140" zoomScalePageLayoutView="0" workbookViewId="0" topLeftCell="A1">
      <selection activeCell="F12" sqref="F12"/>
    </sheetView>
  </sheetViews>
  <sheetFormatPr defaultColWidth="9.140625" defaultRowHeight="15"/>
  <cols>
    <col min="2" max="2" width="29.00390625" style="0" customWidth="1"/>
    <col min="3" max="3" width="10.28125" style="0" customWidth="1"/>
    <col min="6" max="6" width="12.7109375" style="0" customWidth="1"/>
  </cols>
  <sheetData>
    <row r="1" spans="1:6" ht="90" customHeight="1">
      <c r="A1" s="179" t="s">
        <v>89</v>
      </c>
      <c r="B1" s="179"/>
      <c r="C1" s="179"/>
      <c r="D1" s="179"/>
      <c r="E1" s="179"/>
      <c r="F1" s="179"/>
    </row>
    <row r="2" ht="15.75" thickBot="1"/>
    <row r="3" spans="1:6" ht="15.75" thickBot="1">
      <c r="A3" s="181" t="s">
        <v>0</v>
      </c>
      <c r="B3" s="181" t="s">
        <v>90</v>
      </c>
      <c r="C3" s="181" t="s">
        <v>92</v>
      </c>
      <c r="D3" s="183" t="s">
        <v>2</v>
      </c>
      <c r="E3" s="184"/>
      <c r="F3" s="185"/>
    </row>
    <row r="4" spans="1:6" ht="45.75" thickBot="1">
      <c r="A4" s="182"/>
      <c r="B4" s="182"/>
      <c r="C4" s="182"/>
      <c r="D4" s="16">
        <v>2018</v>
      </c>
      <c r="E4" s="16">
        <v>2019</v>
      </c>
      <c r="F4" s="16" t="s">
        <v>3</v>
      </c>
    </row>
    <row r="5" spans="1:6" ht="15">
      <c r="A5" s="34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</row>
    <row r="6" spans="1:7" ht="15">
      <c r="A6" s="150">
        <v>1</v>
      </c>
      <c r="B6" s="151" t="s">
        <v>91</v>
      </c>
      <c r="C6" s="152" t="s">
        <v>93</v>
      </c>
      <c r="D6" s="153">
        <f>SUM(D7:D9)</f>
        <v>353.09999999999997</v>
      </c>
      <c r="E6" s="153">
        <f>SUM(E7:E9)</f>
        <v>366</v>
      </c>
      <c r="F6" s="153">
        <f>E6-D6</f>
        <v>12.900000000000034</v>
      </c>
      <c r="G6" s="161"/>
    </row>
    <row r="7" spans="1:24" ht="15">
      <c r="A7" s="39" t="s">
        <v>56</v>
      </c>
      <c r="B7" s="31" t="s">
        <v>94</v>
      </c>
      <c r="C7" s="40" t="s">
        <v>93</v>
      </c>
      <c r="D7" s="140">
        <v>184.7</v>
      </c>
      <c r="E7" s="117">
        <v>192.7</v>
      </c>
      <c r="F7" s="147">
        <f aca="true" t="shared" si="0" ref="F7:F16">E7-D7</f>
        <v>8</v>
      </c>
      <c r="T7" s="36"/>
      <c r="U7" s="36"/>
      <c r="V7" s="36"/>
      <c r="W7" s="36"/>
      <c r="X7" s="36"/>
    </row>
    <row r="8" spans="1:24" ht="15">
      <c r="A8" s="39" t="s">
        <v>58</v>
      </c>
      <c r="B8" s="31" t="s">
        <v>95</v>
      </c>
      <c r="C8" s="40" t="s">
        <v>93</v>
      </c>
      <c r="D8" s="140">
        <v>168</v>
      </c>
      <c r="E8" s="117">
        <v>172.9</v>
      </c>
      <c r="F8" s="140">
        <f t="shared" si="0"/>
        <v>4.900000000000006</v>
      </c>
      <c r="T8" s="180"/>
      <c r="U8" s="180"/>
      <c r="V8" s="180"/>
      <c r="W8" s="180"/>
      <c r="X8" s="180"/>
    </row>
    <row r="9" spans="1:24" ht="15">
      <c r="A9" s="39" t="s">
        <v>60</v>
      </c>
      <c r="B9" s="31" t="s">
        <v>553</v>
      </c>
      <c r="C9" s="40" t="s">
        <v>93</v>
      </c>
      <c r="D9" s="140">
        <v>0.4</v>
      </c>
      <c r="E9" s="117">
        <v>0.4</v>
      </c>
      <c r="F9" s="147">
        <f t="shared" si="0"/>
        <v>0</v>
      </c>
      <c r="T9" s="26"/>
      <c r="U9" s="37"/>
      <c r="V9" s="37"/>
      <c r="W9" s="37"/>
      <c r="X9" s="37"/>
    </row>
    <row r="10" spans="1:24" ht="15">
      <c r="A10" s="150" t="s">
        <v>97</v>
      </c>
      <c r="B10" s="151" t="s">
        <v>98</v>
      </c>
      <c r="C10" s="152" t="s">
        <v>93</v>
      </c>
      <c r="D10" s="153">
        <f>SUM(D11:D12)</f>
        <v>619.1</v>
      </c>
      <c r="E10" s="153">
        <f>SUM(E11:E12)</f>
        <v>619.5</v>
      </c>
      <c r="F10" s="153">
        <f t="shared" si="0"/>
        <v>0.39999999999997726</v>
      </c>
      <c r="T10" s="22"/>
      <c r="U10" s="25"/>
      <c r="V10" s="25"/>
      <c r="W10" s="25"/>
      <c r="X10" s="25"/>
    </row>
    <row r="11" spans="1:24" ht="15">
      <c r="A11" s="39" t="s">
        <v>68</v>
      </c>
      <c r="B11" s="31" t="s">
        <v>99</v>
      </c>
      <c r="C11" s="40" t="s">
        <v>93</v>
      </c>
      <c r="D11" s="140">
        <v>301.3</v>
      </c>
      <c r="E11" s="117">
        <v>301.4</v>
      </c>
      <c r="F11" s="140">
        <f t="shared" si="0"/>
        <v>0.0999999999999659</v>
      </c>
      <c r="T11" s="38"/>
      <c r="U11" s="38"/>
      <c r="V11" s="23"/>
      <c r="W11" s="23"/>
      <c r="X11" s="23"/>
    </row>
    <row r="12" spans="1:6" ht="15">
      <c r="A12" s="39" t="s">
        <v>73</v>
      </c>
      <c r="B12" s="31" t="s">
        <v>100</v>
      </c>
      <c r="C12" s="40" t="s">
        <v>93</v>
      </c>
      <c r="D12" s="140">
        <v>317.8</v>
      </c>
      <c r="E12" s="117">
        <v>318.1</v>
      </c>
      <c r="F12" s="147">
        <f t="shared" si="0"/>
        <v>0.30000000000001137</v>
      </c>
    </row>
    <row r="13" spans="1:6" ht="15">
      <c r="A13" s="150" t="s">
        <v>80</v>
      </c>
      <c r="B13" s="151" t="s">
        <v>105</v>
      </c>
      <c r="C13" s="152" t="s">
        <v>101</v>
      </c>
      <c r="D13" s="154">
        <f>SUM(D14:D16)</f>
        <v>362</v>
      </c>
      <c r="E13" s="154">
        <f>SUM(E14:E16)</f>
        <v>362</v>
      </c>
      <c r="F13" s="155">
        <f t="shared" si="0"/>
        <v>0</v>
      </c>
    </row>
    <row r="14" spans="1:6" ht="15">
      <c r="A14" s="39" t="s">
        <v>82</v>
      </c>
      <c r="B14" s="31" t="s">
        <v>103</v>
      </c>
      <c r="C14" s="40" t="s">
        <v>101</v>
      </c>
      <c r="D14" s="159">
        <v>2</v>
      </c>
      <c r="E14" s="105">
        <v>2</v>
      </c>
      <c r="F14" s="147">
        <f t="shared" si="0"/>
        <v>0</v>
      </c>
    </row>
    <row r="15" spans="1:6" ht="15">
      <c r="A15" s="39" t="s">
        <v>84</v>
      </c>
      <c r="B15" s="31" t="s">
        <v>102</v>
      </c>
      <c r="C15" s="40" t="s">
        <v>101</v>
      </c>
      <c r="D15" s="159"/>
      <c r="E15" s="105"/>
      <c r="F15" s="140"/>
    </row>
    <row r="16" spans="1:6" ht="15">
      <c r="A16" s="39" t="s">
        <v>86</v>
      </c>
      <c r="B16" s="31" t="s">
        <v>104</v>
      </c>
      <c r="C16" s="40" t="s">
        <v>101</v>
      </c>
      <c r="D16" s="159">
        <v>360</v>
      </c>
      <c r="E16" s="105">
        <v>360</v>
      </c>
      <c r="F16" s="147">
        <f t="shared" si="0"/>
        <v>0</v>
      </c>
    </row>
  </sheetData>
  <sheetProtection/>
  <mergeCells count="6">
    <mergeCell ref="A1:F1"/>
    <mergeCell ref="T8:X8"/>
    <mergeCell ref="A3:A4"/>
    <mergeCell ref="B3:B4"/>
    <mergeCell ref="D3:F3"/>
    <mergeCell ref="C3:C4"/>
  </mergeCells>
  <printOptions/>
  <pageMargins left="0.7" right="0.7" top="0.75" bottom="0.75" header="0.3" footer="0.3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6"/>
  <sheetViews>
    <sheetView view="pageBreakPreview" zoomScale="150" zoomScaleSheetLayoutView="150" zoomScalePageLayoutView="0" workbookViewId="0" topLeftCell="A7">
      <selection activeCell="I6" sqref="I6"/>
    </sheetView>
  </sheetViews>
  <sheetFormatPr defaultColWidth="9.140625" defaultRowHeight="15"/>
  <cols>
    <col min="2" max="2" width="29.00390625" style="0" customWidth="1"/>
    <col min="3" max="3" width="10.28125" style="0" customWidth="1"/>
    <col min="6" max="6" width="10.8515625" style="0" customWidth="1"/>
    <col min="9" max="9" width="28.00390625" style="0" customWidth="1"/>
  </cols>
  <sheetData>
    <row r="1" spans="1:6" ht="87.75" customHeight="1">
      <c r="A1" s="179" t="s">
        <v>106</v>
      </c>
      <c r="B1" s="179"/>
      <c r="C1" s="179"/>
      <c r="D1" s="179"/>
      <c r="E1" s="179"/>
      <c r="F1" s="179"/>
    </row>
    <row r="2" ht="15.75" thickBot="1"/>
    <row r="3" spans="1:6" ht="30" customHeight="1" thickBot="1">
      <c r="A3" s="181" t="s">
        <v>0</v>
      </c>
      <c r="B3" s="181" t="s">
        <v>90</v>
      </c>
      <c r="C3" s="186" t="s">
        <v>92</v>
      </c>
      <c r="D3" s="183" t="s">
        <v>2</v>
      </c>
      <c r="E3" s="184"/>
      <c r="F3" s="185"/>
    </row>
    <row r="4" spans="1:6" ht="75.75" thickBot="1">
      <c r="A4" s="182"/>
      <c r="B4" s="182"/>
      <c r="C4" s="182"/>
      <c r="D4" s="16">
        <v>2018</v>
      </c>
      <c r="E4" s="16">
        <v>2019</v>
      </c>
      <c r="F4" s="16" t="s">
        <v>3</v>
      </c>
    </row>
    <row r="5" spans="1:6" ht="15">
      <c r="A5" s="34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</row>
    <row r="6" spans="1:6" ht="15">
      <c r="A6" s="150">
        <v>1</v>
      </c>
      <c r="B6" s="151" t="s">
        <v>91</v>
      </c>
      <c r="C6" s="152"/>
      <c r="D6" s="154"/>
      <c r="E6" s="154"/>
      <c r="F6" s="154"/>
    </row>
    <row r="7" spans="1:23" ht="15">
      <c r="A7" s="39" t="s">
        <v>56</v>
      </c>
      <c r="B7" s="31" t="s">
        <v>94</v>
      </c>
      <c r="C7" s="40" t="s">
        <v>107</v>
      </c>
      <c r="D7" s="103">
        <v>0.765</v>
      </c>
      <c r="E7" s="103">
        <v>0.765</v>
      </c>
      <c r="F7" s="116">
        <f>E7-D7</f>
        <v>0</v>
      </c>
      <c r="S7" s="36"/>
      <c r="T7" s="36"/>
      <c r="U7" s="36"/>
      <c r="V7" s="36"/>
      <c r="W7" s="36"/>
    </row>
    <row r="8" spans="1:23" ht="15">
      <c r="A8" s="39" t="s">
        <v>58</v>
      </c>
      <c r="B8" s="31" t="s">
        <v>95</v>
      </c>
      <c r="C8" s="40" t="s">
        <v>107</v>
      </c>
      <c r="D8" s="103">
        <v>0.765</v>
      </c>
      <c r="E8" s="103">
        <v>0.765</v>
      </c>
      <c r="F8" s="116">
        <f aca="true" t="shared" si="0" ref="F8:F16">E8-D8</f>
        <v>0</v>
      </c>
      <c r="S8" s="180"/>
      <c r="T8" s="180"/>
      <c r="U8" s="180"/>
      <c r="V8" s="180"/>
      <c r="W8" s="180"/>
    </row>
    <row r="9" spans="1:23" ht="15">
      <c r="A9" s="39" t="s">
        <v>60</v>
      </c>
      <c r="B9" s="31" t="s">
        <v>96</v>
      </c>
      <c r="C9" s="40" t="s">
        <v>107</v>
      </c>
      <c r="D9" s="103"/>
      <c r="E9" s="103"/>
      <c r="F9" s="116"/>
      <c r="S9" s="26"/>
      <c r="T9" s="37"/>
      <c r="U9" s="37"/>
      <c r="V9" s="37"/>
      <c r="W9" s="37"/>
    </row>
    <row r="10" spans="1:23" ht="15">
      <c r="A10" s="150" t="s">
        <v>97</v>
      </c>
      <c r="B10" s="151" t="s">
        <v>98</v>
      </c>
      <c r="C10" s="152"/>
      <c r="D10" s="154"/>
      <c r="E10" s="154"/>
      <c r="F10" s="156"/>
      <c r="S10" s="22"/>
      <c r="T10" s="25"/>
      <c r="U10" s="25"/>
      <c r="V10" s="25"/>
      <c r="W10" s="25"/>
    </row>
    <row r="11" spans="1:23" ht="15">
      <c r="A11" s="39" t="s">
        <v>68</v>
      </c>
      <c r="B11" s="31" t="s">
        <v>99</v>
      </c>
      <c r="C11" s="40" t="s">
        <v>107</v>
      </c>
      <c r="D11" s="103">
        <v>0.883</v>
      </c>
      <c r="E11" s="103">
        <v>0.883</v>
      </c>
      <c r="F11" s="116">
        <f t="shared" si="0"/>
        <v>0</v>
      </c>
      <c r="S11" s="38"/>
      <c r="T11" s="38"/>
      <c r="U11" s="23"/>
      <c r="V11" s="23"/>
      <c r="W11" s="23"/>
    </row>
    <row r="12" spans="1:6" ht="15">
      <c r="A12" s="39" t="s">
        <v>73</v>
      </c>
      <c r="B12" s="31" t="s">
        <v>100</v>
      </c>
      <c r="C12" s="40" t="s">
        <v>107</v>
      </c>
      <c r="D12" s="103">
        <v>0.883</v>
      </c>
      <c r="E12" s="103">
        <v>0.883</v>
      </c>
      <c r="F12" s="116">
        <f t="shared" si="0"/>
        <v>0</v>
      </c>
    </row>
    <row r="13" spans="1:6" ht="15">
      <c r="A13" s="150" t="s">
        <v>80</v>
      </c>
      <c r="B13" s="151" t="s">
        <v>105</v>
      </c>
      <c r="C13" s="152"/>
      <c r="D13" s="154"/>
      <c r="E13" s="154"/>
      <c r="F13" s="156"/>
    </row>
    <row r="14" spans="1:6" ht="15">
      <c r="A14" s="39" t="s">
        <v>82</v>
      </c>
      <c r="B14" s="31" t="s">
        <v>103</v>
      </c>
      <c r="C14" s="40" t="s">
        <v>107</v>
      </c>
      <c r="D14" s="103">
        <v>0.814</v>
      </c>
      <c r="E14" s="103">
        <v>0.814</v>
      </c>
      <c r="F14" s="116">
        <f t="shared" si="0"/>
        <v>0</v>
      </c>
    </row>
    <row r="15" spans="1:6" ht="15">
      <c r="A15" s="39" t="s">
        <v>84</v>
      </c>
      <c r="B15" s="31" t="s">
        <v>102</v>
      </c>
      <c r="C15" s="40" t="s">
        <v>107</v>
      </c>
      <c r="D15" s="103"/>
      <c r="E15" s="103"/>
      <c r="F15" s="116"/>
    </row>
    <row r="16" spans="1:6" ht="15">
      <c r="A16" s="39" t="s">
        <v>86</v>
      </c>
      <c r="B16" s="31" t="s">
        <v>104</v>
      </c>
      <c r="C16" s="40" t="s">
        <v>107</v>
      </c>
      <c r="D16" s="103">
        <v>0.814</v>
      </c>
      <c r="E16" s="103">
        <v>0.814</v>
      </c>
      <c r="F16" s="116">
        <f t="shared" si="0"/>
        <v>0</v>
      </c>
    </row>
  </sheetData>
  <sheetProtection/>
  <mergeCells count="6">
    <mergeCell ref="S8:W8"/>
    <mergeCell ref="A3:A4"/>
    <mergeCell ref="B3:B4"/>
    <mergeCell ref="C3:C4"/>
    <mergeCell ref="A1:F1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="115" zoomScaleSheetLayoutView="115" zoomScalePageLayoutView="0" workbookViewId="0" topLeftCell="A4">
      <selection activeCell="E20" sqref="E20"/>
    </sheetView>
  </sheetViews>
  <sheetFormatPr defaultColWidth="9.140625" defaultRowHeight="15"/>
  <cols>
    <col min="1" max="1" width="5.140625" style="0" customWidth="1"/>
    <col min="2" max="2" width="37.8515625" style="0" customWidth="1"/>
    <col min="3" max="5" width="16.00390625" style="0" customWidth="1"/>
  </cols>
  <sheetData>
    <row r="1" spans="1:5" ht="64.5" customHeight="1">
      <c r="A1" s="187" t="s">
        <v>111</v>
      </c>
      <c r="B1" s="188"/>
      <c r="C1" s="188"/>
      <c r="D1" s="188"/>
      <c r="E1" s="188"/>
    </row>
    <row r="2" ht="15.75" thickBot="1"/>
    <row r="3" spans="1:5" ht="15.75" customHeight="1" thickBot="1">
      <c r="A3" s="181" t="s">
        <v>0</v>
      </c>
      <c r="B3" s="181" t="s">
        <v>1</v>
      </c>
      <c r="C3" s="183" t="s">
        <v>2</v>
      </c>
      <c r="D3" s="184"/>
      <c r="E3" s="185"/>
    </row>
    <row r="4" spans="1:5" ht="45.75" thickBot="1">
      <c r="A4" s="182"/>
      <c r="B4" s="182"/>
      <c r="C4" s="16">
        <v>2018</v>
      </c>
      <c r="D4" s="2">
        <v>2019</v>
      </c>
      <c r="E4" s="2" t="s">
        <v>3</v>
      </c>
    </row>
    <row r="5" spans="1:5" ht="15.75" thickBot="1">
      <c r="A5" s="3">
        <v>1</v>
      </c>
      <c r="B5" s="2">
        <v>2</v>
      </c>
      <c r="C5" s="2">
        <v>3</v>
      </c>
      <c r="D5" s="2">
        <v>4</v>
      </c>
      <c r="E5" s="2">
        <v>5</v>
      </c>
    </row>
    <row r="6" spans="1:5" ht="63.75" customHeight="1" thickBot="1">
      <c r="A6" s="10">
        <v>1</v>
      </c>
      <c r="B6" s="11" t="s">
        <v>10</v>
      </c>
      <c r="C6" s="12"/>
      <c r="D6" s="12"/>
      <c r="E6" s="12"/>
    </row>
    <row r="7" spans="1:5" ht="15.75" thickBot="1">
      <c r="A7" s="6" t="s">
        <v>11</v>
      </c>
      <c r="B7" s="7" t="s">
        <v>4</v>
      </c>
      <c r="C7" s="8"/>
      <c r="D7" s="8"/>
      <c r="E7" s="8"/>
    </row>
    <row r="8" spans="1:5" ht="15.75" thickBot="1">
      <c r="A8" s="6" t="s">
        <v>12</v>
      </c>
      <c r="B8" s="7" t="s">
        <v>5</v>
      </c>
      <c r="C8" s="8"/>
      <c r="D8" s="8"/>
      <c r="E8" s="8"/>
    </row>
    <row r="9" spans="1:5" ht="15.75" thickBot="1">
      <c r="A9" s="6" t="s">
        <v>13</v>
      </c>
      <c r="B9" s="7" t="s">
        <v>6</v>
      </c>
      <c r="C9" s="16">
        <v>0.196</v>
      </c>
      <c r="D9" s="168">
        <v>0.032952785811454645</v>
      </c>
      <c r="E9" s="168">
        <f>D9-C9</f>
        <v>-0.16304721418854537</v>
      </c>
    </row>
    <row r="10" spans="1:5" ht="15.75" thickBot="1">
      <c r="A10" s="6" t="s">
        <v>14</v>
      </c>
      <c r="B10" s="7" t="s">
        <v>7</v>
      </c>
      <c r="C10" s="8"/>
      <c r="D10" s="8"/>
      <c r="E10" s="8"/>
    </row>
    <row r="11" spans="1:5" ht="56.25" customHeight="1" thickBot="1">
      <c r="A11" s="1">
        <v>2</v>
      </c>
      <c r="B11" s="4" t="s">
        <v>23</v>
      </c>
      <c r="C11" s="9"/>
      <c r="D11" s="9"/>
      <c r="E11" s="9"/>
    </row>
    <row r="12" spans="1:5" ht="15.75" thickBot="1">
      <c r="A12" s="13" t="s">
        <v>15</v>
      </c>
      <c r="B12" s="14" t="s">
        <v>4</v>
      </c>
      <c r="C12" s="15"/>
      <c r="D12" s="15"/>
      <c r="E12" s="15"/>
    </row>
    <row r="13" spans="1:5" ht="15.75" thickBot="1">
      <c r="A13" s="6" t="s">
        <v>16</v>
      </c>
      <c r="B13" s="7" t="s">
        <v>5</v>
      </c>
      <c r="C13" s="8"/>
      <c r="D13" s="8"/>
      <c r="E13" s="8"/>
    </row>
    <row r="14" spans="1:5" ht="15.75" thickBot="1">
      <c r="A14" s="6" t="s">
        <v>17</v>
      </c>
      <c r="B14" s="7" t="s">
        <v>6</v>
      </c>
      <c r="C14" s="16">
        <v>0.1</v>
      </c>
      <c r="D14" s="168">
        <v>0.057027269131418666</v>
      </c>
      <c r="E14" s="168">
        <f>D14-C14</f>
        <v>-0.04297273086858134</v>
      </c>
    </row>
    <row r="15" spans="1:5" ht="15.75" thickBot="1">
      <c r="A15" s="6" t="s">
        <v>18</v>
      </c>
      <c r="B15" s="7" t="s">
        <v>7</v>
      </c>
      <c r="C15" s="8"/>
      <c r="D15" s="8"/>
      <c r="E15" s="8"/>
    </row>
    <row r="16" spans="1:5" ht="261.75" customHeight="1" thickBot="1">
      <c r="A16" s="1">
        <v>3</v>
      </c>
      <c r="B16" s="4" t="s">
        <v>24</v>
      </c>
      <c r="C16" s="9"/>
      <c r="D16" s="9"/>
      <c r="E16" s="9"/>
    </row>
    <row r="17" spans="1:5" ht="15.75" thickBot="1">
      <c r="A17" s="13" t="s">
        <v>25</v>
      </c>
      <c r="B17" s="14" t="s">
        <v>4</v>
      </c>
      <c r="C17" s="15"/>
      <c r="D17" s="15"/>
      <c r="E17" s="15"/>
    </row>
    <row r="18" spans="1:5" ht="15.75" thickBot="1">
      <c r="A18" s="6" t="s">
        <v>26</v>
      </c>
      <c r="B18" s="7" t="s">
        <v>5</v>
      </c>
      <c r="C18" s="8"/>
      <c r="D18" s="8"/>
      <c r="E18" s="8"/>
    </row>
    <row r="19" spans="1:5" ht="15.75" thickBot="1">
      <c r="A19" s="6" t="s">
        <v>27</v>
      </c>
      <c r="B19" s="7" t="s">
        <v>6</v>
      </c>
      <c r="C19" s="8"/>
      <c r="D19" s="8"/>
      <c r="E19" s="8"/>
    </row>
    <row r="20" spans="1:5" ht="15.75" thickBot="1">
      <c r="A20" s="6" t="s">
        <v>28</v>
      </c>
      <c r="B20" s="7" t="s">
        <v>7</v>
      </c>
      <c r="C20" s="8">
        <v>0.196</v>
      </c>
      <c r="D20" s="169">
        <v>0.032952785811454645</v>
      </c>
      <c r="E20" s="169">
        <f>D20-C20</f>
        <v>-0.16304721418854537</v>
      </c>
    </row>
    <row r="21" spans="1:5" ht="144.75" customHeight="1" thickBot="1">
      <c r="A21" s="1">
        <v>4</v>
      </c>
      <c r="B21" s="4" t="s">
        <v>29</v>
      </c>
      <c r="C21" s="9"/>
      <c r="D21" s="9"/>
      <c r="E21" s="9"/>
    </row>
    <row r="22" spans="1:5" ht="15.75" thickBot="1">
      <c r="A22" s="13" t="s">
        <v>19</v>
      </c>
      <c r="B22" s="14" t="s">
        <v>4</v>
      </c>
      <c r="C22" s="15"/>
      <c r="D22" s="15"/>
      <c r="E22" s="15"/>
    </row>
    <row r="23" spans="1:5" ht="15.75" thickBot="1">
      <c r="A23" s="6" t="s">
        <v>20</v>
      </c>
      <c r="B23" s="7" t="s">
        <v>5</v>
      </c>
      <c r="C23" s="8"/>
      <c r="D23" s="8"/>
      <c r="E23" s="8"/>
    </row>
    <row r="24" spans="1:5" ht="15.75" thickBot="1">
      <c r="A24" s="6" t="s">
        <v>21</v>
      </c>
      <c r="B24" s="7" t="s">
        <v>6</v>
      </c>
      <c r="C24" s="8"/>
      <c r="D24" s="8"/>
      <c r="E24" s="8"/>
    </row>
    <row r="25" spans="1:5" ht="15.75" thickBot="1">
      <c r="A25" s="6" t="s">
        <v>22</v>
      </c>
      <c r="B25" s="7" t="s">
        <v>7</v>
      </c>
      <c r="C25" s="8"/>
      <c r="D25" s="8"/>
      <c r="E25" s="8"/>
    </row>
    <row r="26" spans="1:5" ht="90.75" customHeight="1" thickBot="1">
      <c r="A26" s="3">
        <v>5</v>
      </c>
      <c r="B26" s="5" t="s">
        <v>8</v>
      </c>
      <c r="C26" s="16">
        <v>0</v>
      </c>
      <c r="D26" s="16"/>
      <c r="E26" s="16">
        <v>0</v>
      </c>
    </row>
    <row r="27" spans="1:5" ht="90.75" customHeight="1" thickBot="1">
      <c r="A27" s="6" t="s">
        <v>30</v>
      </c>
      <c r="B27" s="5" t="s">
        <v>9</v>
      </c>
      <c r="C27" s="16">
        <v>0</v>
      </c>
      <c r="D27" s="16"/>
      <c r="E27" s="16">
        <v>0</v>
      </c>
    </row>
  </sheetData>
  <sheetProtection/>
  <mergeCells count="4">
    <mergeCell ref="A3:A4"/>
    <mergeCell ref="B3:B4"/>
    <mergeCell ref="C3:E3"/>
    <mergeCell ref="A1:E1"/>
  </mergeCells>
  <printOptions/>
  <pageMargins left="0.7086614173228347" right="0.3937007874015748" top="0.3937007874015748" bottom="0.3937007874015748" header="0.31496062992125984" footer="0.31496062992125984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"/>
  <sheetViews>
    <sheetView view="pageBreakPreview" zoomScaleNormal="70" zoomScaleSheetLayoutView="100" zoomScalePageLayoutView="0" workbookViewId="0" topLeftCell="A1">
      <selection activeCell="I6" sqref="I6"/>
    </sheetView>
  </sheetViews>
  <sheetFormatPr defaultColWidth="9.140625" defaultRowHeight="15"/>
  <cols>
    <col min="1" max="1" width="6.421875" style="17" customWidth="1"/>
    <col min="2" max="2" width="29.421875" style="17" customWidth="1"/>
    <col min="3" max="4" width="9.28125" style="17" bestFit="1" customWidth="1"/>
    <col min="5" max="5" width="14.00390625" style="17" bestFit="1" customWidth="1"/>
    <col min="6" max="8" width="9.28125" style="17" bestFit="1" customWidth="1"/>
    <col min="9" max="9" width="14.00390625" style="17" bestFit="1" customWidth="1"/>
    <col min="10" max="13" width="9.28125" style="17" bestFit="1" customWidth="1"/>
    <col min="14" max="14" width="10.57421875" style="21" bestFit="1" customWidth="1"/>
    <col min="15" max="17" width="9.28125" style="17" bestFit="1" customWidth="1"/>
    <col min="18" max="18" width="10.57421875" style="17" bestFit="1" customWidth="1"/>
    <col min="19" max="19" width="29.57421875" style="17" customWidth="1"/>
    <col min="20" max="20" width="78.140625" style="17" customWidth="1"/>
    <col min="21" max="26" width="9.28125" style="17" hidden="1" customWidth="1"/>
    <col min="27" max="29" width="0" style="17" hidden="1" customWidth="1"/>
    <col min="30" max="16384" width="9.140625" style="17" customWidth="1"/>
  </cols>
  <sheetData>
    <row r="1" spans="1:20" ht="35.25" customHeight="1">
      <c r="A1" s="189" t="s">
        <v>110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</row>
    <row r="2" spans="1:20" ht="63.75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157.5" customHeight="1" thickBot="1">
      <c r="A3" s="190" t="s">
        <v>47</v>
      </c>
      <c r="B3" s="190" t="s">
        <v>31</v>
      </c>
      <c r="C3" s="192" t="s">
        <v>42</v>
      </c>
      <c r="D3" s="193"/>
      <c r="E3" s="193"/>
      <c r="F3" s="194"/>
      <c r="G3" s="192" t="s">
        <v>43</v>
      </c>
      <c r="H3" s="193"/>
      <c r="I3" s="193"/>
      <c r="J3" s="194"/>
      <c r="K3" s="192" t="s">
        <v>44</v>
      </c>
      <c r="L3" s="193"/>
      <c r="M3" s="193"/>
      <c r="N3" s="194"/>
      <c r="O3" s="192" t="s">
        <v>45</v>
      </c>
      <c r="P3" s="193"/>
      <c r="Q3" s="193"/>
      <c r="R3" s="194"/>
      <c r="S3" s="190" t="s">
        <v>32</v>
      </c>
      <c r="T3" s="190" t="s">
        <v>33</v>
      </c>
    </row>
    <row r="4" spans="1:28" ht="86.25" customHeight="1" thickBot="1">
      <c r="A4" s="191"/>
      <c r="B4" s="191"/>
      <c r="C4" s="24" t="s">
        <v>34</v>
      </c>
      <c r="D4" s="24" t="s">
        <v>35</v>
      </c>
      <c r="E4" s="24" t="s">
        <v>36</v>
      </c>
      <c r="F4" s="24" t="s">
        <v>37</v>
      </c>
      <c r="G4" s="24" t="s">
        <v>34</v>
      </c>
      <c r="H4" s="24" t="s">
        <v>35</v>
      </c>
      <c r="I4" s="24" t="s">
        <v>36</v>
      </c>
      <c r="J4" s="24" t="s">
        <v>37</v>
      </c>
      <c r="K4" s="24" t="s">
        <v>34</v>
      </c>
      <c r="L4" s="24" t="s">
        <v>35</v>
      </c>
      <c r="M4" s="24" t="s">
        <v>36</v>
      </c>
      <c r="N4" s="20" t="s">
        <v>37</v>
      </c>
      <c r="O4" s="24" t="s">
        <v>34</v>
      </c>
      <c r="P4" s="24" t="s">
        <v>35</v>
      </c>
      <c r="Q4" s="24" t="s">
        <v>36</v>
      </c>
      <c r="R4" s="24" t="s">
        <v>37</v>
      </c>
      <c r="S4" s="191"/>
      <c r="T4" s="191"/>
      <c r="U4" s="17">
        <v>28</v>
      </c>
      <c r="V4" s="17">
        <v>32</v>
      </c>
      <c r="W4" s="17" t="s">
        <v>38</v>
      </c>
      <c r="X4" s="17" t="s">
        <v>39</v>
      </c>
      <c r="Y4" s="17" t="s">
        <v>40</v>
      </c>
      <c r="AB4" s="17" t="s">
        <v>46</v>
      </c>
    </row>
    <row r="5" spans="1:20" ht="15" thickBot="1">
      <c r="A5" s="19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  <c r="L5" s="18">
        <v>12</v>
      </c>
      <c r="M5" s="18">
        <v>13</v>
      </c>
      <c r="N5" s="164">
        <v>14</v>
      </c>
      <c r="O5" s="18">
        <v>15</v>
      </c>
      <c r="P5" s="18">
        <v>16</v>
      </c>
      <c r="Q5" s="18">
        <v>17</v>
      </c>
      <c r="R5" s="18">
        <v>18</v>
      </c>
      <c r="S5" s="18">
        <v>19</v>
      </c>
      <c r="T5" s="18">
        <v>20</v>
      </c>
    </row>
    <row r="6" spans="1:26" ht="168.75" customHeight="1" thickBot="1">
      <c r="A6" s="19">
        <v>1</v>
      </c>
      <c r="B6" s="85" t="s">
        <v>411</v>
      </c>
      <c r="C6" s="98"/>
      <c r="D6" s="98"/>
      <c r="E6" s="165">
        <v>0.032952785811454645</v>
      </c>
      <c r="F6" s="99"/>
      <c r="G6" s="99"/>
      <c r="H6" s="99"/>
      <c r="I6" s="166">
        <v>0.057027269131418666</v>
      </c>
      <c r="J6" s="99"/>
      <c r="K6" s="99"/>
      <c r="L6" s="99"/>
      <c r="M6" s="99"/>
      <c r="N6" s="98">
        <v>0.196</v>
      </c>
      <c r="O6" s="99"/>
      <c r="P6" s="99"/>
      <c r="Q6" s="99"/>
      <c r="R6" s="98">
        <v>0.012</v>
      </c>
      <c r="S6" s="167">
        <v>0.8891666666666667</v>
      </c>
      <c r="T6" s="98" t="s">
        <v>41</v>
      </c>
      <c r="U6" s="17">
        <v>480</v>
      </c>
      <c r="V6" s="17">
        <v>16.2</v>
      </c>
      <c r="W6" s="17">
        <v>9951</v>
      </c>
      <c r="X6" s="17">
        <f>(U6*V6)/W6</f>
        <v>0.7814290021103407</v>
      </c>
      <c r="Y6" s="17">
        <f>U6/W6</f>
        <v>0.0482363581549593</v>
      </c>
      <c r="Z6" s="17">
        <v>6</v>
      </c>
    </row>
  </sheetData>
  <sheetProtection/>
  <mergeCells count="9">
    <mergeCell ref="A1:T1"/>
    <mergeCell ref="A3:A4"/>
    <mergeCell ref="B3:B4"/>
    <mergeCell ref="C3:F3"/>
    <mergeCell ref="G3:J3"/>
    <mergeCell ref="K3:N3"/>
    <mergeCell ref="O3:R3"/>
    <mergeCell ref="S3:S4"/>
    <mergeCell ref="T3:T4"/>
  </mergeCells>
  <printOptions/>
  <pageMargins left="0.7086614173228347" right="0.1968503937007874" top="0.3937007874015748" bottom="0.3937007874015748" header="0.31496062992125984" footer="0.31496062992125984"/>
  <pageSetup fitToHeight="2" fitToWidth="1"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140625" defaultRowHeight="15"/>
  <sheetData>
    <row r="1" ht="15">
      <c r="A1" s="41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5" sqref="B15"/>
    </sheetView>
  </sheetViews>
  <sheetFormatPr defaultColWidth="9.140625" defaultRowHeight="15"/>
  <sheetData>
    <row r="1" ht="15">
      <c r="A1" s="41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5"/>
  <sheetViews>
    <sheetView view="pageBreakPreview" zoomScaleNormal="115" zoomScaleSheetLayoutView="100" zoomScalePageLayoutView="0" workbookViewId="0" topLeftCell="A4">
      <selection activeCell="G26" sqref="G24:G26"/>
    </sheetView>
  </sheetViews>
  <sheetFormatPr defaultColWidth="9.140625" defaultRowHeight="15"/>
  <cols>
    <col min="1" max="1" width="14.8515625" style="47" customWidth="1"/>
    <col min="2" max="2" width="22.00390625" style="47" bestFit="1" customWidth="1"/>
    <col min="3" max="4" width="10.7109375" style="47" customWidth="1"/>
    <col min="5" max="6" width="10.7109375" style="48" customWidth="1"/>
    <col min="7" max="8" width="10.7109375" style="47" customWidth="1"/>
    <col min="9" max="20" width="10.7109375" style="48" customWidth="1"/>
    <col min="21" max="21" width="20.7109375" style="47" customWidth="1"/>
    <col min="22" max="16384" width="9.140625" style="47" customWidth="1"/>
  </cols>
  <sheetData>
    <row r="1" spans="1:21" ht="90.75" customHeight="1" thickBot="1">
      <c r="A1" s="195" t="s">
        <v>334</v>
      </c>
      <c r="B1" s="195"/>
      <c r="C1" s="195"/>
      <c r="D1" s="195"/>
      <c r="E1" s="195"/>
      <c r="F1" s="195"/>
      <c r="G1" s="195"/>
      <c r="H1" s="195"/>
      <c r="I1" s="195"/>
      <c r="J1" s="195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10" ht="86.25" thickBot="1">
      <c r="A2" s="100" t="s">
        <v>289</v>
      </c>
      <c r="B2" s="101" t="s">
        <v>290</v>
      </c>
      <c r="C2" s="101" t="s">
        <v>416</v>
      </c>
      <c r="D2" s="102" t="s">
        <v>291</v>
      </c>
      <c r="E2" s="101" t="s">
        <v>292</v>
      </c>
      <c r="F2" s="101" t="s">
        <v>293</v>
      </c>
      <c r="G2" s="101" t="s">
        <v>294</v>
      </c>
      <c r="H2" s="102" t="s">
        <v>291</v>
      </c>
      <c r="I2" s="101" t="s">
        <v>295</v>
      </c>
      <c r="J2" s="101" t="s">
        <v>296</v>
      </c>
    </row>
    <row r="3" spans="1:10" ht="42.75">
      <c r="A3" s="120" t="s">
        <v>417</v>
      </c>
      <c r="B3" s="121" t="s">
        <v>418</v>
      </c>
      <c r="C3" s="122">
        <v>10000</v>
      </c>
      <c r="D3" s="123">
        <f>C3*0.85</f>
        <v>8500</v>
      </c>
      <c r="E3" s="124" t="s">
        <v>297</v>
      </c>
      <c r="F3" s="124">
        <v>0</v>
      </c>
      <c r="G3" s="122"/>
      <c r="H3" s="123">
        <f>G3*0.85</f>
        <v>0</v>
      </c>
      <c r="I3" s="124"/>
      <c r="J3" s="124">
        <v>0</v>
      </c>
    </row>
    <row r="4" spans="1:10" ht="14.25">
      <c r="A4" s="125"/>
      <c r="B4" s="126"/>
      <c r="C4" s="122">
        <v>10000</v>
      </c>
      <c r="D4" s="123">
        <f>C4*0.85</f>
        <v>8500</v>
      </c>
      <c r="E4" s="124"/>
      <c r="F4" s="124"/>
      <c r="G4" s="122"/>
      <c r="H4" s="123"/>
      <c r="I4" s="124"/>
      <c r="J4" s="124"/>
    </row>
    <row r="5" spans="1:10" ht="15">
      <c r="A5" s="125"/>
      <c r="B5" s="126" t="s">
        <v>145</v>
      </c>
      <c r="C5" s="127">
        <f>C3+C4</f>
        <v>20000</v>
      </c>
      <c r="D5" s="123">
        <f>SUM(D3:D4)</f>
        <v>17000</v>
      </c>
      <c r="E5" s="124"/>
      <c r="F5" s="128">
        <f>SUM(F3:F4)</f>
        <v>0</v>
      </c>
      <c r="G5" s="127">
        <f>SUM(G3:G4)</f>
        <v>0</v>
      </c>
      <c r="H5" s="123">
        <f>SUM(H3:H4)</f>
        <v>0</v>
      </c>
      <c r="I5" s="124"/>
      <c r="J5" s="128">
        <f>SUM(J3:J4)</f>
        <v>0</v>
      </c>
    </row>
  </sheetData>
  <sheetProtection/>
  <mergeCells count="1">
    <mergeCell ref="A1:J1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60" r:id="rId1"/>
  <headerFooter alignWithMargins="0">
    <oddFooter>&amp;LСведения о резерве мощности&amp;RСтраница 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Лядов Игорь Александрович</dc:creator>
  <cp:keywords/>
  <dc:description/>
  <cp:lastModifiedBy>Цепенникова Ирина Александровна</cp:lastModifiedBy>
  <cp:lastPrinted>2016-03-31T12:04:11Z</cp:lastPrinted>
  <dcterms:created xsi:type="dcterms:W3CDTF">2016-03-21T08:26:19Z</dcterms:created>
  <dcterms:modified xsi:type="dcterms:W3CDTF">2020-04-06T10:58:44Z</dcterms:modified>
  <cp:category/>
  <cp:version/>
  <cp:contentType/>
  <cp:contentStatus/>
</cp:coreProperties>
</file>